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incon\Desktop\PRAINNOVA CONSULTING SAS\PROYECTO CHOCO\CHOCO\PROCESO DE SELECCION Y CONTRATACIÓN EJECUTOR DOTACION  CHOCO\PROCESO DE LICITACION PRIVADA ABIERTA LPA001-2026\"/>
    </mc:Choice>
  </mc:AlternateContent>
  <bookViews>
    <workbookView xWindow="-120" yWindow="-120" windowWidth="29040" windowHeight="15720"/>
  </bookViews>
  <sheets>
    <sheet name="Ejecutor" sheetId="1" r:id="rId1"/>
    <sheet name="Descriptores Impacto" sheetId="5" r:id="rId2"/>
    <sheet name="Descriptores Probabilidad" sheetId="2" r:id="rId3"/>
    <sheet name="Matriz" sheetId="4" r:id="rId4"/>
    <sheet name="Hoja1" sheetId="6" r:id="rId5"/>
  </sheets>
  <calcPr calcId="152511"/>
</workbook>
</file>

<file path=xl/calcChain.xml><?xml version="1.0" encoding="utf-8"?>
<calcChain xmlns="http://schemas.openxmlformats.org/spreadsheetml/2006/main">
  <c r="R26" i="1" l="1"/>
  <c r="S26" i="1" s="1"/>
  <c r="K26" i="1"/>
  <c r="L26" i="1" s="1"/>
  <c r="R25" i="1"/>
  <c r="S25" i="1" s="1"/>
  <c r="K25" i="1"/>
  <c r="L25" i="1" s="1"/>
  <c r="R17" i="1"/>
  <c r="K17" i="1" l="1"/>
  <c r="L17" i="1" s="1"/>
  <c r="S17" i="1"/>
  <c r="K18" i="1"/>
  <c r="L18" i="1" s="1"/>
  <c r="R18" i="1"/>
  <c r="S18" i="1" s="1"/>
  <c r="K19" i="1"/>
  <c r="L19" i="1"/>
  <c r="R19" i="1"/>
  <c r="S19" i="1" s="1"/>
  <c r="K20" i="1"/>
  <c r="L20" i="1" s="1"/>
  <c r="R20" i="1"/>
  <c r="S20" i="1" s="1"/>
  <c r="K21" i="1"/>
  <c r="L21" i="1" s="1"/>
  <c r="R21" i="1"/>
  <c r="S21" i="1" s="1"/>
  <c r="K22" i="1"/>
  <c r="L22" i="1" s="1"/>
  <c r="R22" i="1"/>
  <c r="S22" i="1" s="1"/>
  <c r="K23" i="1"/>
  <c r="L23" i="1" s="1"/>
  <c r="R23" i="1"/>
  <c r="S23" i="1" s="1"/>
  <c r="K24" i="1"/>
  <c r="L24" i="1" s="1"/>
  <c r="R24" i="1"/>
  <c r="S24" i="1" s="1"/>
  <c r="I9" i="4"/>
  <c r="H9" i="4"/>
  <c r="G9" i="4"/>
  <c r="F9" i="4"/>
  <c r="E9" i="4"/>
  <c r="I8" i="4"/>
  <c r="H8" i="4"/>
  <c r="G8" i="4"/>
  <c r="F8" i="4"/>
  <c r="E8" i="4"/>
  <c r="I7" i="4"/>
  <c r="H7" i="4"/>
  <c r="G7" i="4"/>
  <c r="F7" i="4"/>
  <c r="E7" i="4"/>
  <c r="I6" i="4"/>
  <c r="H6" i="4"/>
  <c r="G6" i="4"/>
  <c r="F6" i="4"/>
  <c r="E6" i="4"/>
  <c r="I5" i="4"/>
  <c r="H5" i="4"/>
  <c r="G5" i="4"/>
  <c r="F5" i="4"/>
  <c r="E5" i="4"/>
  <c r="R16" i="1"/>
  <c r="S16" i="1" s="1"/>
  <c r="K16" i="1"/>
  <c r="L16" i="1" s="1"/>
  <c r="R15" i="1"/>
  <c r="S15" i="1" s="1"/>
  <c r="K15" i="1"/>
  <c r="L15" i="1" s="1"/>
  <c r="R14" i="1"/>
  <c r="S14" i="1" s="1"/>
  <c r="K14" i="1"/>
  <c r="L14" i="1" s="1"/>
  <c r="R13" i="1"/>
  <c r="S13" i="1" s="1"/>
  <c r="K13" i="1"/>
  <c r="L13" i="1" s="1"/>
  <c r="R12" i="1"/>
  <c r="S12" i="1" s="1"/>
  <c r="K12" i="1"/>
  <c r="L12" i="1" s="1"/>
  <c r="R11" i="1"/>
  <c r="S11" i="1" s="1"/>
  <c r="K11" i="1"/>
  <c r="L11" i="1" s="1"/>
  <c r="R10" i="1"/>
  <c r="S10" i="1" s="1"/>
  <c r="K10" i="1"/>
  <c r="L10" i="1" s="1"/>
  <c r="R9" i="1"/>
  <c r="S9" i="1" s="1"/>
  <c r="K9" i="1"/>
  <c r="L9" i="1" s="1"/>
  <c r="R8" i="1"/>
  <c r="S8" i="1" s="1"/>
  <c r="K8" i="1"/>
  <c r="L8" i="1" s="1"/>
  <c r="R7" i="1"/>
  <c r="S7" i="1" s="1"/>
  <c r="K7" i="1"/>
  <c r="L7" i="1" s="1"/>
  <c r="R6" i="1"/>
  <c r="S6" i="1" s="1"/>
  <c r="K6" i="1"/>
  <c r="L6" i="1" s="1"/>
  <c r="R5" i="1"/>
  <c r="S5" i="1" s="1"/>
  <c r="K5" i="1"/>
  <c r="L5" i="1" s="1"/>
  <c r="R4" i="1"/>
  <c r="S4" i="1" s="1"/>
  <c r="K4" i="1"/>
  <c r="L4" i="1" s="1"/>
</calcChain>
</file>

<file path=xl/sharedStrings.xml><?xml version="1.0" encoding="utf-8"?>
<sst xmlns="http://schemas.openxmlformats.org/spreadsheetml/2006/main" count="413" uniqueCount="248">
  <si>
    <t>N°</t>
  </si>
  <si>
    <t>Clase</t>
  </si>
  <si>
    <t>Fuente</t>
  </si>
  <si>
    <t>Etapa</t>
  </si>
  <si>
    <t>Tipo</t>
  </si>
  <si>
    <t>Descripción
(Qué puede pasar
y cómo puede ocurrir)</t>
  </si>
  <si>
    <t xml:space="preserve">Consecuencias
de la ocurrencia
del evento </t>
  </si>
  <si>
    <t>Riesgo antes de control</t>
  </si>
  <si>
    <t xml:space="preserve">Tratamiento / Control a ser implementados </t>
  </si>
  <si>
    <t>Impacto después del control</t>
  </si>
  <si>
    <t>Plan de Acción</t>
  </si>
  <si>
    <t>Monitoreo y Revisión</t>
  </si>
  <si>
    <t xml:space="preserve">Probabilidad </t>
  </si>
  <si>
    <t xml:space="preserve">Impacto </t>
  </si>
  <si>
    <t xml:space="preserve">Valoración del riesgo </t>
  </si>
  <si>
    <t xml:space="preserve">Categoría </t>
  </si>
  <si>
    <t>¿A quién se le asignan?</t>
  </si>
  <si>
    <t>Tratamiento del riesgo</t>
  </si>
  <si>
    <t>Control</t>
  </si>
  <si>
    <t>Afecta la ejecución del contrato?</t>
  </si>
  <si>
    <t>Persona responsable por implementar el tratamiento</t>
  </si>
  <si>
    <t>Cómo se realiza el monitoreo?</t>
  </si>
  <si>
    <t>Periodicidad ¿Cuándo?</t>
  </si>
  <si>
    <t>Impacto</t>
  </si>
  <si>
    <t>Categoría</t>
  </si>
  <si>
    <t xml:space="preserve">Valoración </t>
  </si>
  <si>
    <t>Tiempo</t>
  </si>
  <si>
    <t>Costos</t>
  </si>
  <si>
    <t>Calidad</t>
  </si>
  <si>
    <t>Operativo</t>
  </si>
  <si>
    <t xml:space="preserve">Reputacional </t>
  </si>
  <si>
    <t>Insignificante</t>
  </si>
  <si>
    <t>Afectación menor al 1% en el cronograma</t>
  </si>
  <si>
    <t>No se presentan sobrecostos para el proyecto.</t>
  </si>
  <si>
    <t xml:space="preserve">
No afecta la calidad del producto/servicio ni la satisfacción del cliente/beneficiario.</t>
  </si>
  <si>
    <t>No afecta de manera notable las metas y objetivos contractuales, ni la ejecución presupuestal.</t>
  </si>
  <si>
    <t>No se afecta la imagen institucional y no se tiene consecuencias significativas en la percepción pública.</t>
  </si>
  <si>
    <t>Menor</t>
  </si>
  <si>
    <t>Afectación de retrasos en el cronograma con una variación hasta el 5%.</t>
  </si>
  <si>
    <t>No altera de manera considerable la  calidad del producto/servicio ni la satisfacción del cliente/beneficiario.</t>
  </si>
  <si>
    <t>Retraso leve en las metas y objetivos contractuales, afectando de forma menor la 
ejecución presupuestal.</t>
  </si>
  <si>
    <t>Imagen institucional afectada localmente por comentarios negativos aislados.</t>
  </si>
  <si>
    <t>Significativo</t>
  </si>
  <si>
    <t xml:space="preserve">
Afectación de retrasos en el cronograma con una variación entre el 6% y 10% .
</t>
  </si>
  <si>
    <t>Se presenta un sobrecosto en el presupuesto entre el 5%  y el 10% del valor inicial.</t>
  </si>
  <si>
    <t>Afectación moderada en la  calidad del producto/servicio y satisfacción del cliente/beneficiario.</t>
  </si>
  <si>
    <t>Reproceso de actividades y aumento de carga 
operativa,  afectando en al menos el 5% de la ejecución presupuestal.</t>
  </si>
  <si>
    <t>Imagen institucional afectada en el orden regional o nacional que genera preocupación entre los stakeholders.</t>
  </si>
  <si>
    <t xml:space="preserve">Mayor </t>
  </si>
  <si>
    <t>Afectación de retrasos en el cronograma con una variación entre el 10% y 20% .</t>
  </si>
  <si>
    <t>Se presenta un sobrecosto en el presupuesto entre el 10%  y el 15% del valor inicial.</t>
  </si>
  <si>
    <t>Deficiencia e imperfecciones que afectan de manera considerable el producto/servicio y satisfacción del cliente/beneficiario.</t>
  </si>
  <si>
    <t>Retraso considerable en las metas y objetivos  contractuales afectando de forma grave en al menos el 10% de la ejecución presupuestal.</t>
  </si>
  <si>
    <t>Imagen institucional afectada en el orden regional o nacional con un impacto significativo en la percepción pública y la confianza de los stakeholders.</t>
  </si>
  <si>
    <t xml:space="preserve">Severo </t>
  </si>
  <si>
    <t>Afectación de retrasos en el cronograma con una variación mayor al 20%</t>
  </si>
  <si>
    <t>Se presenta un sobrecosto en el presupuesto de más del 15%.</t>
  </si>
  <si>
    <t>Deficiencia e imperfecciones críticas que comprometen la  calidad del producto/servicio y satisfacción del cliente/beneficiario.</t>
  </si>
  <si>
    <t>Cancelación del contrato y pérdida de relación con el cliente.</t>
  </si>
  <si>
    <t>Imagen institucional afectada en el orden regional o nacional por actos o hechos de corrupción comprobados.</t>
  </si>
  <si>
    <t>Probabilidad</t>
  </si>
  <si>
    <t>Descripción</t>
  </si>
  <si>
    <t>Frecuencia</t>
  </si>
  <si>
    <t>Raro</t>
  </si>
  <si>
    <t>El evento pueda ocurrir solo en circunstancias  excepcionales (Pocos comunes o anormales).</t>
  </si>
  <si>
    <t>No se ha presentado en los últimos 5 años.</t>
  </si>
  <si>
    <t>Improbable</t>
  </si>
  <si>
    <t>El evento puede ocurrir ocasionalmente.</t>
  </si>
  <si>
    <t>Al menos 1 vez en los últimos 5 años.</t>
  </si>
  <si>
    <t>Posible</t>
  </si>
  <si>
    <t>El evento podrá ocurrir en cualquier momento futuro.</t>
  </si>
  <si>
    <t>Al menos 1 vez en los últimos 2 años.</t>
  </si>
  <si>
    <t>Probable</t>
  </si>
  <si>
    <t>Es viable que el evento ocurra en la mayoría de las circunstancias.</t>
  </si>
  <si>
    <t>Al menos 1 vez en el último año.</t>
  </si>
  <si>
    <t>Casi cierto</t>
  </si>
  <si>
    <t>Se espera que el evento ocurra en la mayoría de las circunstancias.</t>
  </si>
  <si>
    <t>Más de 1 vez al año.</t>
  </si>
  <si>
    <t>Raro
(Puede ocurrir excepcionalmente).</t>
  </si>
  <si>
    <t>Improbable
(Puede ocurrir ocasionalmente).</t>
  </si>
  <si>
    <t>Posible
(Puede ocurrir en cualquier momento futuro).</t>
  </si>
  <si>
    <t>Probable
(Probablemente va a ocurrir).</t>
  </si>
  <si>
    <t>Casi cierto
(Ocurre en la mayoría de circunstancias).</t>
  </si>
  <si>
    <t>Mayor</t>
  </si>
  <si>
    <t>Severo</t>
  </si>
  <si>
    <t>General</t>
  </si>
  <si>
    <t>Interno</t>
  </si>
  <si>
    <t>Selección</t>
  </si>
  <si>
    <t>Operacional</t>
  </si>
  <si>
    <t>Necesidad sobreviniente de aclarar, armonizar o ajustar documentos del proceso ante observaciones técnicas que evidencien diferencias de interpretación entre los TDR y sus anexos.</t>
  </si>
  <si>
    <t>Ajustes al cronograma precontractual y posible desplazamiento de la fecha prevista para la contratación.</t>
  </si>
  <si>
    <t>Patrimonio Autónomo
Gerencia
Fideicomitente</t>
  </si>
  <si>
    <t>Reducir el Riesgo</t>
  </si>
  <si>
    <t>Revisión cruzada de TDR y anexos; mesa técnica-jurídica para resolver observaciones; emisión oportuna de aclaraciones/adendas. Si el ajuste modifica hitos del proceso, reprogramar formalmente el cronograma antes del cierre.</t>
  </si>
  <si>
    <t>Sí</t>
  </si>
  <si>
    <t>Gerencia del Proyecto
Patrimonio Autónomo</t>
  </si>
  <si>
    <t>Registro de observaciones, actas de mesa técnica y control de versiones de TDR/anexos.</t>
  </si>
  <si>
    <t>En cada hito precontractual</t>
  </si>
  <si>
    <t>Contratación</t>
  </si>
  <si>
    <t>Demora administrativa en la revisión o aprobación de garantías presentadas oportunamente y completas por el adjudicatario.</t>
  </si>
  <si>
    <t>Postergación de la sesión de inicio y desplazamiento del cronograma contractual por causas no imputables al Ejecutor.</t>
  </si>
  <si>
    <t>Patrimonio Autónomo
Fiduciaria / Gerencia</t>
  </si>
  <si>
    <t>Lista de chequeo previa para garantías, revisión coordinada y comunicación inmediata de observaciones. Cuando la demora no sea imputable al Ejecutor, ajustar la fecha de inicio y los hitos consecuentes sin penalización.</t>
  </si>
  <si>
    <t>Seguimiento a fecha de radicación, observaciones, subsanación y aprobación de garantías.</t>
  </si>
  <si>
    <t>Hasta aprobación</t>
  </si>
  <si>
    <t>Específico</t>
  </si>
  <si>
    <t>Ejecución</t>
  </si>
  <si>
    <t>Extensión del ciclo de revisión y aprobación de prototipos por requerimientos de aclaración técnica o diferencias razonables de interpretación de las especificaciones.</t>
  </si>
  <si>
    <t>Aplazamiento del inicio de producción o suministro masivo y afectación de hitos de entrega.</t>
  </si>
  <si>
    <t>Compartido:
Ejecutor - Gerencia / Interventoría</t>
  </si>
  <si>
    <t>Programar entrega temprana de muestras y una sola ronda consolidada de observaciones por ciclo. Definir criterios escritos de aceptación. Si el mayor tiempo obedece a revisión o definición no imputable al Ejecutor, reprogramar hitos y, de ser necesario, formalizar prórroga equivalente al impacto acreditado.</t>
  </si>
  <si>
    <t>Ejecutor
Gerencia / Interventoría</t>
  </si>
  <si>
    <t>Actas de aprobación de prototipos, matriz de observaciones y trazabilidad de tiempos de respuesta.</t>
  </si>
  <si>
    <t>Por cada prototipo</t>
  </si>
  <si>
    <t>Externo</t>
  </si>
  <si>
    <t>Variación temporal en la disponibilidad de sedes educativas o de personal autorizado para coordinar la recepción, por calendario escolar, actividades institucionales o circunstancias locales.</t>
  </si>
  <si>
    <t>Reprogramación de entregas, mayores tiempos de espera y posible afectación parcial del cronograma.</t>
  </si>
  <si>
    <t>Compartido:
Gerencia / Fideicomitente - Ejecutor</t>
  </si>
  <si>
    <t>Confirmar ventanas de entrega con antelación y mantener agenda alterna por municipio/sede. Priorizar entregas a sedes disponibles. Cuando la indisponibilidad institucional sea acreditada y ajena al Ejecutor, reprogramar la entrega y evaluar prórroga o modificación del cronograma mediante acuerdo escrito.</t>
  </si>
  <si>
    <t>Gerencia del Proyecto
Ejecutor</t>
  </si>
  <si>
    <t>Agenda de entregas, confirmaciones con rectores/responsables y reporte semanal de sedes disponibles.</t>
  </si>
  <si>
    <t>Semanal</t>
  </si>
  <si>
    <t>Demoras localizadas en transporte y entrega, necesidad de cambiar rutas o secuencias de distribución.</t>
  </si>
  <si>
    <t>Compartido:
Ejecutor - Gerencia / Fideicomitente</t>
  </si>
  <si>
    <t>Plan logístico por rutas y ventanas climáticas; entregas escalonadas; rutas alternas y preposicionamiento cuando sea viable. Si la restricción impide objetivamente el acceso y no es imputable a las partes, podrá acordarse suspensión parcial, reprogramación o prórroga por el tiempo estrictamente afectado.</t>
  </si>
  <si>
    <t>Ejecutor
Gerencia del Proyecto</t>
  </si>
  <si>
    <t>Semanal y antes de cada despacho</t>
  </si>
  <si>
    <t>Restricciones localizadas y temporales de movilidad por situaciones de orden público, protestas, bloqueos o alertas de seguridad que afecten el acceso a municipios o sedes.</t>
  </si>
  <si>
    <t>Suspensión o aplazamiento temporal de despachos y afectación de la secuencia de entregas.</t>
  </si>
  <si>
    <t>Coordinación con autoridades y actores territoriales; no despachar mientras exista restricción objetiva de seguridad; reprogramar rutas. Verificada la afectación no imputable, las partes podrán suspender actividades impactadas o formalizar prórroga/reprogramación sin sanción por el período acreditado.</t>
  </si>
  <si>
    <t>Permanente</t>
  </si>
  <si>
    <t>Necesidad sobreviniente de ajustar rutas, puntos o secuencia de entrega por actualización o validación territorial de la localización y accesibilidad de sedes respecto de la información disponible al contratar.</t>
  </si>
  <si>
    <t>Rediseño de la logística de distribución y variación moderada de tiempos de entrega.</t>
  </si>
  <si>
    <t>Patrimonio Autónomo
Gerencia / Fideicomitente</t>
  </si>
  <si>
    <t>Validación temprana de sedes y puntos de recibo con autoridades educativas; entrega al Ejecutor de información actualizada; comité de cambios para ajustes de ruta. Si el cambio proviene de información del proyecto y afecta la ruta crítica, modificar el cronograma y, si procede, formalizar prórroga mediante otrosí.</t>
  </si>
  <si>
    <t>Gerencia del Proyecto
Fideicomitente</t>
  </si>
  <si>
    <t>Al inicio y quincenal</t>
  </si>
  <si>
    <t>Demora en la formalización del recibo y suscripción de actas por ausencia temporal o falta de disponibilidad del rector, directivo o responsable autorizado de una sede ya atendida.</t>
  </si>
  <si>
    <t>Aplazamiento de soportes de avance, cierre de entregas y trámite de pagos asociados a hitos.</t>
  </si>
  <si>
    <t>Gerencia / Fideicomitente
con apoyo del Ejecutor</t>
  </si>
  <si>
    <t>Definir previamente responsables alternos de recibo, agenda de firmas y mecanismo documental de contingencia válido. La ausencia del receptor no convertirá automáticamente una entrega material conforme en incumplimiento; se reprogramará la formalización y, si afecta hitos críticos, se ajustará el cronograma.</t>
  </si>
  <si>
    <t>Control de actas pendientes, fecha de entrega material y fecha de formalización por sede.</t>
  </si>
  <si>
    <t>Diferencias técnicas razonables entre Ejecutor e Interventoría sobre criterios de aceptación, tolerancias o equivalencias no expresamente definidas en los documentos contractuales.</t>
  </si>
  <si>
    <t>Pausa temporal de fabricación, sustitución o recepción de determinados bienes hasta definir el criterio aplicable.</t>
  </si>
  <si>
    <t>Comité técnico de interpretación con decisión escrita y trazable; prevalencia de especificaciones contractuales y prototipos aprobados. Si la definición depende de una ambigüedad documental no imputable al Ejecutor, reprogramar actividades y reconocer extensión de plazo estrictamente necesaria mediante acuerdo escrito.</t>
  </si>
  <si>
    <t>Gerencia / Interventoría
Ejecutor</t>
  </si>
  <si>
    <t>Matriz de consultas técnicas, tiempos de respuesta y decisiones de aceptación.</t>
  </si>
  <si>
    <t>Quincenal y cuando ocurra</t>
  </si>
  <si>
    <t>Escasez temporal en el mercado de un componente o material específico requerido para fabricar mobiliario conforme, pese a gestión oportuna de abastecimiento.</t>
  </si>
  <si>
    <t>Demora en producción o necesidad de proponer materiales técnicamente equivalentes.</t>
  </si>
  <si>
    <t>Compras anticipadas, proveedores alternos y stock de seguridad. Permitir solicitud de equivalencia técnica sin desmejorar calidad, sujeta a aprobación de Interventoría. Si se acredita escasez sectorial no imputable y la sustitución no es viable, evaluar reprogramación o prórroga sin reajuste automático de precios.</t>
  </si>
  <si>
    <t>Ejecutor
Interventoría</t>
  </si>
  <si>
    <t>Órdenes de compra, disponibilidad de proveedores, inventarios y solicitudes de equivalencia.</t>
  </si>
  <si>
    <t>Quincenal</t>
  </si>
  <si>
    <t>Económico</t>
  </si>
  <si>
    <t>Variación ordinaria de precios de materias primas, transporte y demás costos de mercado dentro de rangos razonablemente previsibles durante el plazo contractual.</t>
  </si>
  <si>
    <t>Reducción del margen del Ejecutor sin alterar las cantidades ni las especificaciones pactadas.</t>
  </si>
  <si>
    <t>Ejecutor</t>
  </si>
  <si>
    <t>Aceptar / Reducir el Riesgo</t>
  </si>
  <si>
    <t>Estructurar precios con cotizaciones vigentes, provisiones razonables y acuerdos de suministro. Mantener el esquema de precio unitario fijo sin reajuste para variaciones ordinarias; usar sustituciones equivalentes solo con aprobación técnica cuando corresponda.</t>
  </si>
  <si>
    <t>Comparativo de costos presupuestados vs. contratados y seguimiento a compras críticas.</t>
  </si>
  <si>
    <t>Mensual</t>
  </si>
  <si>
    <t>Financiero</t>
  </si>
  <si>
    <t>Demora operativa en el trámite fiduciario de pagos después de la radicación completa, aprobación de productos e instrucción de pago, por causas no atribuibles al Ejecutor.</t>
  </si>
  <si>
    <t>Tensión temporal de caja y posible afectación del ritmo de producción o distribución.</t>
  </si>
  <si>
    <t>Patrimonio Autónomo
Gerencia / Fiduciaria</t>
  </si>
  <si>
    <t>Prevalidación de soportes, calendario de cortes y trazabilidad de la instrucción de pago. Escalar oportunamente pagos vencidos por trámite interno. Si la demora acreditada y no imputable afecta la ruta crítica, acordar reprogramación o prórroga proporcional, sin trasladar penalidades al Ejecutor por ese período.</t>
  </si>
  <si>
    <t>Gerencia del Proyecto
Patrimonio Autónomo / Fiduciaria</t>
  </si>
  <si>
    <t>Tablero de radicación, aprobación, instrucción y fecha efectiva de pago por hito.</t>
  </si>
  <si>
    <t>Por cada pago</t>
  </si>
  <si>
    <t>Regulatorio</t>
  </si>
  <si>
    <t>Cambio normativo o instrucción obligatoria de autoridad competente posterior a la oferta que modifique requisitos técnicos, tributarios o de ejecución aplicables directamente al suministro.</t>
  </si>
  <si>
    <t>Necesidad de ajustar documentación, especificaciones, cronograma o cargas económicas legalmente aplicables.</t>
  </si>
  <si>
    <t>Compartido según ámbito legal:
Gerencia / Fideicomitente - Ejecutor</t>
  </si>
  <si>
    <t>Reducir / Compartir el Riesgo</t>
  </si>
  <si>
    <t>Monitoreo regulatorio y análisis inmediato del impacto. Cada parte asumirá las cargas que legalmente le correspondan. Cuando el cambio exija modificar alcance o plazo, tramitar control de cambios y, si procede, otrosí de modificación/prórroga, previa verificación técnica, jurídica y financiera.</t>
  </si>
  <si>
    <t>Revisión de normas/instrucciones aplicables y actas de evaluación de impacto regulatorio.</t>
  </si>
  <si>
    <t>Mensual y ante cambio</t>
  </si>
  <si>
    <t>Interrupciones temporales de movilidad o acceso a determinadas sedes por condiciones climáticas estacionales, desastres naturales, crecientes, lluvias o afectaciones de rutas terrestres y/o fluviales.</t>
  </si>
  <si>
    <t>Seguimiento de rutas, reportes de transportadores/autoridades y alertas meteorológicas, sísmicas disponibles.</t>
  </si>
  <si>
    <t>Gerencia del Proyecto / Supervisor/ 
Ejecutor</t>
  </si>
  <si>
    <t>Se presenta un sobrecosto en el presupuesto de hasta el 5% del valor inicial.</t>
  </si>
  <si>
    <t>Ocurrencia de sismos, réplicas, movimientos en masa o declaratorias de calamidad pública que afecten municipios, sedes educativas, rutas terrestres, fluviales o infraestructura logística requerida para la ejecución del proyecto.</t>
  </si>
  <si>
    <t>Suspensión temporal de actividades, imposibilidad de acceso a sedes, reprogramación de entregas y afectación del cronograma contractual.</t>
  </si>
  <si>
    <t>Deterioro, daño estructural, cierre temporal o pérdida de funcionalidad de sedes educativas por fenómenos naturales, emergencias o decisiones de autoridad competente posteriores al inicio del contrato.</t>
  </si>
  <si>
    <t>Imposibilidad temporal de realizar entregas, necesidad de almacenar bienes o modificar puntos de recepción.</t>
  </si>
  <si>
    <t>Restricciones de navegación, daños en embarcaciones, cierres de muelles o condiciones hidrológicas adversas que afecten el transporte fluvial requerido para acceder a determinadas sedes beneficiarias.</t>
  </si>
  <si>
    <t>Retrasos en transporte y distribución; modificación de rutas y aumento en tiempos de entrega.</t>
  </si>
  <si>
    <t>Hurto, pérdida, saqueo, daño accidental o afectación de bienes durante el transporte, almacenamiento temporal o distribución de la dotación escolar.</t>
  </si>
  <si>
    <t>Necesidad de reposición de bienes, retraso en entregas y afectación de costos operativos del Ejecutor.</t>
  </si>
  <si>
    <t>Incrementos extraordinarios e imprevisibles de costos logísticos derivados de emergencias naturales, restricciones de movilidad, cierres de rutas o afectaciones sobrevinientes que excedan las condiciones normales de mercado.</t>
  </si>
  <si>
    <t>Afectación significativa de costos de transporte y distribución; necesidad de reorganizar la logística del proyecto.</t>
  </si>
  <si>
    <t>Observaciones, requerimientos o solicitudes de subsanación formuladas por la ART, el Ministerio de Educación Nacional o la Entidad Nacional Competente respecto de soportes, entregables, trazabilidad o documentación del proyecto.</t>
  </si>
  <si>
    <t>Retrasos en validaciones, cierre del proyecto, aprobación de hitos o recibo final.</t>
  </si>
  <si>
    <t>Reputacional</t>
  </si>
  <si>
    <t>Inconformidad de comunidades educativas, actores locales o beneficiarios respecto de la ejecución, distribución o entrega de la dotación escolar.</t>
  </si>
  <si>
    <t>Quejas, bloqueos, afectación reputacional y posibles retrasos operativos.</t>
  </si>
  <si>
    <t>Diferencias entre inventarios despachados, entregados y registrados en actas o soportes documentales del proyecto.</t>
  </si>
  <si>
    <t>Reprocesos administrativos, observaciones de interventoría y demora en pagos o cierres.</t>
  </si>
  <si>
    <t>Compartido: Gerencia/Fideicomitente - Ejecutor</t>
  </si>
  <si>
    <t>Monitoreo permanente de reportes oficiales de gestión del riesgo; validación previa de condiciones de acceso; activación de planes de contingencia logística; reprogramación de actividades afectadas; posibilidad de suspensión parcial o prórroga cuando la afectación sea acreditada y no imputable a las partes.</t>
  </si>
  <si>
    <t>Gerencia / Fideicomitente</t>
  </si>
  <si>
    <t>Validación previa de condiciones de las sedes; coordinación con Secretaría de Educación; definición de sitios alternos de entrega y almacenamiento; actualización periódica de la información de las sedes beneficiarias.</t>
  </si>
  <si>
    <t>Compartido: Ejecutor - Gerencia/Fideicomitente</t>
  </si>
  <si>
    <t>Planeación de rutas fluviales alternas; contratación anticipada de operadores logísticos; seguimiento a condiciones hidrológicas y coordinación con autoridades locales de transporte.</t>
  </si>
  <si>
    <t>Contratación de seguros adecuados; trazabilidad logística; control de inventarios; embalaje adecuado; verificación documental y física de los bienes durante toda la cadena de suministro.</t>
  </si>
  <si>
    <t>Compartido según origen de la afectación</t>
  </si>
  <si>
    <t>Seguimiento permanente a condiciones logísticas; evaluación temprana de impactos; adopción de rutas alternas; gestión documental para soportar eventuales solicitudes de modificación contractual cuando legalmente procedan.</t>
  </si>
  <si>
    <t>Compartido: Gerencia - Ejecutor - Interventoría</t>
  </si>
  <si>
    <t>Revisión documental previa; listas de verificación; controles de calidad documental; seguimiento permanente a requerimientos de las entidades y atención oportuna de observaciones.</t>
  </si>
  <si>
    <t>Socialización previa de actividades; coordinación con rectores y autoridades educativas; gestión oportuna de PQRS; generación de evidencia documental y fotográfica de entregas.</t>
  </si>
  <si>
    <t>Implementación de controles de inventario; conciliaciones periódicas; validación previa de actas; trazabilidad documental y fotográfica de cada entrega.</t>
  </si>
  <si>
    <t>Permanente y ante declaratoria oficial</t>
  </si>
  <si>
    <t>Gerencia del Proyecto / Fideicomitente / Secretaría de Educación</t>
  </si>
  <si>
    <t>nspección previa de condiciones físicas de sedes; coordinación permanente con Secretaría de Educación Departamental y rectores; actualización mensual de estado de infraestructura; registro fotográfico de condiciones; identificación y validación de sitios alternos de almacenamiento y entrega.</t>
  </si>
  <si>
    <t>Quincenal antes de cada entrega y ante novedad reportada</t>
  </si>
  <si>
    <t>Seguimiento diario a niveles hidrológicos mediante reportes de IDEAM y autoridades fluviales locales; coordinación anticipada con operadores logísticos; validación de embarcaciones y condiciones de navegabilidad; alertas tempranas de cierre de muelles o restricciones. Documentación de restricciones y tiempos de afectación acreditados.</t>
  </si>
  <si>
    <t>Ejecutor / Gerencia del Proyecto</t>
  </si>
  <si>
    <t>Diario (durante ventanas de despacho) y semanal (general)</t>
  </si>
  <si>
    <t>Verificación de pólizas de seguro con cobertura integral; inspección documental y física de bienes al despacho, en tránsito y al recibo; actas de entrega y recepción con descripción detallada del estado de bienes; registros fotográficos y videográficos de entregas; rastreo logístico mediante GPS o sistemas de trazabilidad; coordinación con transportistas sobre protocolos de seguridad; reporte inmediato de anomalías o diferencias.</t>
  </si>
  <si>
    <t>En cada despacho, tránsito (semanal) y recepción</t>
  </si>
  <si>
    <t>Seguimiento mensual a indicadores de precios de combustible, transporte terrestre y fluvial; comparativo de costos reales vs. presupuestados; evaluación de rutas alternas y opciones logísticas; documentación de cambios externos (restricciones, emergencias, variación de combustible); análisis de impacto y solicitudes de modificación contractual cuando procedan legalmente.</t>
  </si>
  <si>
    <t xml:space="preserve">Mensual y ante cambios significativos
</t>
  </si>
  <si>
    <t>Gerencia del Proyecto / Interventoría / Ejecutor</t>
  </si>
  <si>
    <t>Revisión documental previa antes de cada radicación ante entidades; listas de verificación exhaustivas de soportes, entregables y trazabilidad; seguimiento permanente a requerimientos de ART, MEN o entidades nacionales; atención oportuna y documentada de observaciones; comités de cierre con revisión integral de documentación antes de solicitar aprobación final.</t>
  </si>
  <si>
    <t>Por cada entrega/hito y antes de cierre del proyecto</t>
  </si>
  <si>
    <t>Gerencia del Proyecto / Fideicomitente / Ejecutor</t>
  </si>
  <si>
    <t>Socialización previa de cronograma y modalidad de entrega con rectores, docentes y padres de familia; canal abierto para PQRS con respuesta documentada; generación sistemática de evidencia fotográfica y videográfica de entregas y capacitación; actas de conformidad firmadas por beneficiarios; seguimiento a percepción mediante encuentros comunitarios periódicos; documentación de compromisos adquiridos con actores locales.</t>
  </si>
  <si>
    <t>Antes de cada despacho, al momento de entrega y mensual (seguimiento)</t>
  </si>
  <si>
    <t>Ejecutor / Interventoría</t>
  </si>
  <si>
    <t>Implementación de sistema de código de barras o QR para cada unidad; conciliaciones semanales de inventarios en bodega vs. despachos vs. entregas; validación documental y fotográfica previa al acta de entrega; matriz de trazabilidad por lote y sede; actas firmadas solo con cantidades coincidentes; reportes de varianzas inmediatos para reproceso.</t>
  </si>
  <si>
    <t>Semanal (inventarios) y antes de cada acta de entrega</t>
  </si>
  <si>
    <t>Matriz actualizada de sedes, responsables, coordenadas/puntos de referencia y novedades logísticas.
"Auditoría de localización con GPS/coordenadas de cada sede en la entrega  inicial de información al Ejecutor"</t>
  </si>
  <si>
    <t>Alertas territoriales, actas de comité y soporte de las restricciones que incidan en la ruta crítica.
"Protocolo de comunicación con Alcaldías y  Secretaría de Seguridad local; comité de crisis con participación de Gerencia, Ejecutor y autoridades territoriales"
"Protocolo de crisis y suspensión formal sin penalización por período acreditado"</t>
  </si>
  <si>
    <t>Seguimiento a reportes oficiales de UNGRD, alertas sísmicas de autoridades competentes, validación de accesibilidad territorial y estado de sedes beneficiarias. Documentación de eventos e impactos acreditados.
Protocolo de activación de fondos de contingencia para realojamiento/almacenamiento de bienes en emergencia
Almacenamiento temporal en sedes alternativas identificadas previamente</t>
  </si>
  <si>
    <t>Cambio de rectores, directivos o responsables autorizados de sedes durante la ejecución, generando desconocimiento de compromisos previos o cambios en puntos de recepción.</t>
  </si>
  <si>
    <t>Demoras en coordinación, reconfirmación de entregas, pausa en recepción formal.</t>
  </si>
  <si>
    <t>Actas de coordinación inicial firmadas por rectoría + copia a Secretaría de Educación Departamental
 Identificar y registrar suplentes de rectores con contactos de contingencia
 Socialización obligatoria con nuevos directivos (con interventor presente)
Actas de entrega con múltiples firmas (rector, suplente, docente designado, interventor)
 Coordinación permanente con Secretaría de Educación (no solo con rectoría)</t>
  </si>
  <si>
    <t>Interventor - Secretaría de Educación</t>
  </si>
  <si>
    <t>Registrar cambios de directivos mensualmente</t>
  </si>
  <si>
    <t>mensualmente</t>
  </si>
  <si>
    <t>Sedes no disponen de espacios seguros, cubiertos o apropiados para almacenar temporalmente mobiliario mientras se completa su instalación o distribución a aulas.</t>
  </si>
  <si>
    <t>Exposición de bienes a clima, daño por agua/humedad, inseguridad, retrasos en instalación.</t>
  </si>
  <si>
    <t>Inspección física previa de sedes: 4 semanas antes de entrega (Ejecutor + Interventor)
Identificar espacios disponibles (bodega, aula desocupada, espacio cubierto)
Si no hay: elaborar presupuesto para acondicionamiento temporal (lonas, estructura, candados)
Entrega escalonada por aula (no todo de una vez) para minimizar tiempo de almacenamiento
Protección con plásticos/lonas impermeables si se almacena al aire libre
Vigilancia: designar responsable de sede o granadero para custodiar
Documentar estado inicial con fotos/video antes de almacenar</t>
  </si>
  <si>
    <t>Ejecutor - Interventor</t>
  </si>
  <si>
    <t xml:space="preserve">Inspección previa 4 semanas antes de cada entrega; reportes semanales durante almacenamiento temporal
</t>
  </si>
  <si>
    <t xml:space="preserve">Semanal </t>
  </si>
  <si>
    <t>ANEXO 19. MATRIZ DE RIESGOS  PROYECTO “DOTACIÓN MOBILIARIO ESCOLAR PARA LAS SEDES EDUCATIVAS OFICIALES DE LOS MUNICIPIOS ZOMAC Y PDET DE LA REGIÓN ATRATO Y PACIFICO SUR DEL DEPARTAMENTO DE CHOCÓ”. IDENTIFICADO CON CODIGO BPIN: 20250214000312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</si>
</sst>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ont>
    <font>
      <sz val="9"/>
      <color theme="1"/>
      <name val="Calibri"/>
      <family val="2"/>
    </font>
    <font>
      <b/>
      <sz val="9"/>
      <color theme="1"/>
      <name val="Calibri"/>
      <family val="2"/>
    </font>
    <font>
      <sz val="9"/>
      <name val="Calibri"/>
      <family val="2"/>
    </font>
    <font>
      <sz val="9"/>
      <color rgb="FF0070C0"/>
      <name val="Calibri"/>
      <family val="2"/>
    </font>
    <font>
      <b/>
      <sz val="9"/>
      <name val="Calibri"/>
      <family val="2"/>
    </font>
    <font>
      <b/>
      <sz val="9"/>
      <color theme="0"/>
      <name val="Calibri"/>
      <family val="2"/>
    </font>
    <font>
      <sz val="11"/>
      <name val="Calibri"/>
      <family val="2"/>
    </font>
    <font>
      <b/>
      <sz val="11"/>
      <color theme="1"/>
      <name val="Calibri"/>
      <family val="2"/>
    </font>
  </fonts>
  <fills count="13">
    <fill>
      <patternFill patternType="none"/>
    </fill>
    <fill>
      <patternFill patternType="gray125"/>
    </fill>
    <fill>
      <patternFill patternType="solid">
        <fgColor rgb="FFDBE5F1"/>
      </patternFill>
    </fill>
    <fill>
      <patternFill patternType="solid">
        <fgColor rgb="FFDCE6F1"/>
      </patternFill>
    </fill>
    <fill>
      <patternFill patternType="solid">
        <fgColor theme="0"/>
      </patternFill>
    </fill>
    <fill>
      <patternFill patternType="solid">
        <fgColor theme="0" tint="-4.9989318521683403E-2"/>
        <bgColor indexed="65"/>
      </patternFill>
    </fill>
    <fill>
      <patternFill patternType="solid">
        <fgColor rgb="FFFFC000"/>
      </patternFill>
    </fill>
    <fill>
      <patternFill patternType="solid">
        <fgColor rgb="FF92D050"/>
      </patternFill>
    </fill>
    <fill>
      <patternFill patternType="solid">
        <fgColor rgb="FFFF0000"/>
      </patternFill>
    </fill>
    <fill>
      <patternFill patternType="solid">
        <fgColor rgb="FFFFFF00"/>
      </patternFill>
    </fill>
    <fill>
      <patternFill patternType="solid">
        <fgColor theme="0" tint="-0.49995422223578601"/>
        <bgColor indexed="65"/>
      </patternFill>
    </fill>
    <fill>
      <patternFill patternType="solid">
        <fgColor rgb="FFFFFF00"/>
      </patternFill>
    </fill>
    <fill>
      <patternFill patternType="solid">
        <fgColor rgb="FF92D050"/>
      </patternFill>
    </fill>
  </fills>
  <borders count="1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bottom style="thin">
        <color auto="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5422223578601"/>
      </left>
      <right style="thin">
        <color theme="1" tint="0.49995422223578601"/>
      </right>
      <top style="thin">
        <color theme="1" tint="0.49995422223578601"/>
      </top>
      <bottom style="thin">
        <color theme="1" tint="0.49995422223578601"/>
      </bottom>
      <diagonal/>
    </border>
    <border>
      <left style="thin">
        <color theme="1" tint="0.49995422223578601"/>
      </left>
      <right style="thin">
        <color theme="1" tint="0.49995422223578601"/>
      </right>
      <top style="thin">
        <color theme="1" tint="0.49995422223578601"/>
      </top>
      <bottom/>
      <diagonal/>
    </border>
    <border>
      <left style="thin">
        <color theme="1" tint="0.49995422223578601"/>
      </left>
      <right style="thin">
        <color theme="1" tint="0.49995422223578601"/>
      </right>
      <top/>
      <bottom/>
      <diagonal/>
    </border>
    <border>
      <left style="thin">
        <color theme="1" tint="0.49995422223578601"/>
      </left>
      <right style="thin">
        <color theme="1" tint="0.49995422223578601"/>
      </right>
      <top/>
      <bottom style="thin">
        <color theme="1" tint="0.49995422223578601"/>
      </bottom>
      <diagonal/>
    </border>
    <border>
      <left/>
      <right style="thin">
        <color theme="1" tint="0.49995422223578601"/>
      </right>
      <top/>
      <bottom/>
      <diagonal/>
    </border>
    <border>
      <left/>
      <right style="thin">
        <color theme="1" tint="0.49995422223578601"/>
      </right>
      <top/>
      <bottom style="thin">
        <color theme="1" tint="0.49995422223578601"/>
      </bottom>
      <diagonal/>
    </border>
    <border>
      <left style="thin">
        <color theme="1" tint="0.34998626667073579"/>
      </left>
      <right/>
      <top style="thin">
        <color theme="1" tint="0.34998626667073579"/>
      </top>
      <bottom/>
      <diagonal/>
    </border>
    <border>
      <left style="thin">
        <color rgb="FF000000"/>
      </left>
      <right style="thin">
        <color rgb="FF000000"/>
      </right>
      <top style="thin">
        <color rgb="FF000000"/>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auto="1"/>
      </right>
      <top style="thin">
        <color auto="1"/>
      </top>
      <bottom/>
      <diagonal/>
    </border>
  </borders>
  <cellStyleXfs count="1">
    <xf numFmtId="0" fontId="0" fillId="0" borderId="0"/>
  </cellStyleXfs>
  <cellXfs count="51">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49" fontId="5" fillId="2" borderId="1" xfId="0" applyNumberFormat="1" applyFont="1" applyFill="1" applyBorder="1" applyAlignment="1">
      <alignment horizontal="center" vertical="center" wrapText="1"/>
    </xf>
    <xf numFmtId="0" fontId="3" fillId="5" borderId="5" xfId="0" applyFont="1" applyFill="1" applyBorder="1" applyAlignment="1">
      <alignment horizontal="center" vertical="center"/>
    </xf>
    <xf numFmtId="0" fontId="3" fillId="5"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7" fillId="0" borderId="0" xfId="0" applyFont="1"/>
    <xf numFmtId="0" fontId="6" fillId="10" borderId="5" xfId="0" applyFont="1" applyFill="1" applyBorder="1" applyAlignment="1">
      <alignment horizontal="center" vertical="center" wrapText="1"/>
    </xf>
    <xf numFmtId="0" fontId="6" fillId="10" borderId="5" xfId="0" applyFont="1" applyFill="1" applyBorder="1" applyAlignment="1">
      <alignment horizontal="center" vertical="center"/>
    </xf>
    <xf numFmtId="0" fontId="8" fillId="0" borderId="0" xfId="0" applyFont="1"/>
    <xf numFmtId="0" fontId="3" fillId="9" borderId="5" xfId="0" applyFont="1" applyFill="1" applyBorder="1" applyAlignment="1">
      <alignment horizontal="center" vertical="center"/>
    </xf>
    <xf numFmtId="0" fontId="3" fillId="9" borderId="5"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5"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5" xfId="0" applyFont="1" applyFill="1" applyBorder="1" applyAlignment="1">
      <alignment horizontal="center" vertical="center" wrapText="1"/>
    </xf>
    <xf numFmtId="0" fontId="3" fillId="8" borderId="5" xfId="0" applyFont="1" applyFill="1" applyBorder="1" applyAlignment="1">
      <alignment horizontal="center" vertical="center"/>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11" borderId="14"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1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xf>
    <xf numFmtId="0" fontId="6" fillId="10" borderId="5"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10" borderId="8" xfId="0" applyFont="1" applyFill="1" applyBorder="1" applyAlignment="1">
      <alignment horizontal="center" vertical="center" wrapText="1"/>
    </xf>
    <xf numFmtId="0" fontId="6" fillId="10" borderId="6" xfId="0" applyFont="1" applyFill="1" applyBorder="1" applyAlignment="1">
      <alignment horizontal="center" vertical="center" textRotation="90"/>
    </xf>
    <xf numFmtId="0" fontId="6" fillId="10" borderId="7" xfId="0" applyFont="1" applyFill="1" applyBorder="1" applyAlignment="1">
      <alignment horizontal="center" vertical="center" textRotation="90"/>
    </xf>
    <xf numFmtId="0" fontId="6" fillId="10" borderId="8" xfId="0" applyFont="1" applyFill="1" applyBorder="1" applyAlignment="1">
      <alignment horizontal="center" vertical="center" textRotation="90"/>
    </xf>
    <xf numFmtId="0" fontId="6" fillId="10" borderId="9" xfId="0" applyFont="1" applyFill="1" applyBorder="1" applyAlignment="1">
      <alignment horizontal="center" vertical="center" textRotation="90" wrapText="1"/>
    </xf>
    <xf numFmtId="0" fontId="6" fillId="10" borderId="10" xfId="0" applyFont="1" applyFill="1" applyBorder="1" applyAlignment="1">
      <alignment horizontal="center" vertical="center" textRotation="90" wrapText="1"/>
    </xf>
    <xf numFmtId="0" fontId="6" fillId="10" borderId="5" xfId="0" applyFont="1" applyFill="1" applyBorder="1" applyAlignment="1">
      <alignment horizontal="center" vertical="center" textRotation="90" wrapText="1"/>
    </xf>
    <xf numFmtId="0" fontId="8" fillId="0" borderId="3" xfId="0" applyFont="1" applyBorder="1" applyAlignment="1">
      <alignment horizontal="center" vertical="center" wrapText="1"/>
    </xf>
  </cellXfs>
  <cellStyles count="1">
    <cellStyle name="Normal" xfId="0" builtinId="0"/>
  </cellStyles>
  <dxfs count="24">
    <dxf>
      <fill>
        <patternFill>
          <bgColor rgb="FFFF000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86613</xdr:colOff>
      <xdr:row>26</xdr:row>
      <xdr:rowOff>233129</xdr:rowOff>
    </xdr:from>
    <xdr:to>
      <xdr:col>6</xdr:col>
      <xdr:colOff>517479</xdr:colOff>
      <xdr:row>44</xdr:row>
      <xdr:rowOff>237</xdr:rowOff>
    </xdr:to>
    <xdr:pic>
      <xdr:nvPicPr>
        <xdr:cNvPr id="2" name="/xl/media/image1.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86613" y="19178541"/>
          <a:ext cx="3852395" cy="2785224"/>
        </a:xfrm>
        <a:prstGeom prst="rect">
          <a:avLst/>
        </a:prstGeom>
      </xdr:spPr>
    </xdr:pic>
    <xdr:clientData/>
  </xdr:twoCellAnchor>
  <xdr:twoCellAnchor editAs="oneCell">
    <xdr:from>
      <xdr:col>8</xdr:col>
      <xdr:colOff>653349</xdr:colOff>
      <xdr:row>26</xdr:row>
      <xdr:rowOff>370399</xdr:rowOff>
    </xdr:from>
    <xdr:to>
      <xdr:col>12</xdr:col>
      <xdr:colOff>544604</xdr:colOff>
      <xdr:row>43</xdr:row>
      <xdr:rowOff>122377</xdr:rowOff>
    </xdr:to>
    <xdr:pic>
      <xdr:nvPicPr>
        <xdr:cNvPr id="3" name="/xl/media/image2.png">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2"/>
        <a:stretch>
          <a:fillRect/>
        </a:stretch>
      </xdr:blipFill>
      <xdr:spPr>
        <a:xfrm>
          <a:off x="7974525" y="19315811"/>
          <a:ext cx="3327726" cy="2616947"/>
        </a:xfrm>
        <a:prstGeom prst="rect">
          <a:avLst/>
        </a:prstGeom>
      </xdr:spPr>
    </xdr:pic>
    <xdr:clientData/>
  </xdr:twoCellAnchor>
  <xdr:twoCellAnchor editAs="oneCell">
    <xdr:from>
      <xdr:col>6</xdr:col>
      <xdr:colOff>546391</xdr:colOff>
      <xdr:row>26</xdr:row>
      <xdr:rowOff>348080</xdr:rowOff>
    </xdr:from>
    <xdr:to>
      <xdr:col>8</xdr:col>
      <xdr:colOff>524899</xdr:colOff>
      <xdr:row>43</xdr:row>
      <xdr:rowOff>122235</xdr:rowOff>
    </xdr:to>
    <xdr:pic>
      <xdr:nvPicPr>
        <xdr:cNvPr id="4" name="/xl/media/image3.png">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a:stretch>
          <a:fillRect/>
        </a:stretch>
      </xdr:blipFill>
      <xdr:spPr>
        <a:xfrm>
          <a:off x="3967920" y="19293492"/>
          <a:ext cx="3878155" cy="2639124"/>
        </a:xfrm>
        <a:prstGeom prst="rect">
          <a:avLst/>
        </a:prstGeom>
      </xdr:spPr>
    </xdr:pic>
    <xdr:clientData/>
  </xdr:twoCellAnchor>
  <xdr:twoCellAnchor editAs="oneCell">
    <xdr:from>
      <xdr:col>12</xdr:col>
      <xdr:colOff>700554</xdr:colOff>
      <xdr:row>26</xdr:row>
      <xdr:rowOff>408080</xdr:rowOff>
    </xdr:from>
    <xdr:to>
      <xdr:col>14</xdr:col>
      <xdr:colOff>2376019</xdr:colOff>
      <xdr:row>44</xdr:row>
      <xdr:rowOff>22787</xdr:rowOff>
    </xdr:to>
    <xdr:pic>
      <xdr:nvPicPr>
        <xdr:cNvPr id="6" name="/xl/media/image5.png">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4"/>
        <a:stretch>
          <a:fillRect/>
        </a:stretch>
      </xdr:blipFill>
      <xdr:spPr>
        <a:xfrm>
          <a:off x="11458201" y="19353492"/>
          <a:ext cx="5647951" cy="263282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67"/>
  <sheetViews>
    <sheetView showGridLines="0" tabSelected="1" zoomScale="85" zoomScaleNormal="85" workbookViewId="0">
      <pane ySplit="3" topLeftCell="A4" activePane="bottomLeft" state="frozen"/>
      <selection pane="bottomLeft" activeCell="H2" sqref="H2:H3"/>
    </sheetView>
  </sheetViews>
  <sheetFormatPr baseColWidth="10" defaultColWidth="10.7265625" defaultRowHeight="12" x14ac:dyDescent="0.35"/>
  <cols>
    <col min="1" max="1" width="3.7265625" style="1" customWidth="1"/>
    <col min="2" max="2" width="6" style="1" customWidth="1"/>
    <col min="3" max="3" width="9" style="1" customWidth="1"/>
    <col min="4" max="4" width="8.7265625" style="1" customWidth="1"/>
    <col min="5" max="5" width="10.1796875" style="1" customWidth="1"/>
    <col min="6" max="6" width="11.453125" style="1" customWidth="1"/>
    <col min="7" max="7" width="32.54296875" style="2" customWidth="1"/>
    <col min="8" max="8" width="23.26953125" style="2" customWidth="1"/>
    <col min="9" max="9" width="10.7265625" style="1"/>
    <col min="10" max="10" width="13.26953125" style="1" customWidth="1"/>
    <col min="11" max="11" width="10.7265625" style="1"/>
    <col min="12" max="12" width="14.453125" style="1" customWidth="1"/>
    <col min="13" max="13" width="19.26953125" style="1" customWidth="1"/>
    <col min="14" max="14" width="38.453125" style="1" customWidth="1"/>
    <col min="15" max="15" width="64.26953125" style="2" customWidth="1"/>
    <col min="16" max="18" width="10.7265625" style="1"/>
    <col min="19" max="19" width="15.453125" style="1" customWidth="1"/>
    <col min="20" max="20" width="15.26953125" style="1" customWidth="1"/>
    <col min="21" max="21" width="19" style="1" customWidth="1"/>
    <col min="22" max="22" width="34.26953125" style="1" customWidth="1"/>
    <col min="23" max="23" width="21.26953125" style="1" customWidth="1"/>
    <col min="24" max="16384" width="10.7265625" style="1"/>
  </cols>
  <sheetData>
    <row r="1" spans="2:23" ht="26.9" customHeight="1" x14ac:dyDescent="0.35">
      <c r="B1" s="50" t="s">
        <v>247</v>
      </c>
      <c r="C1" s="50"/>
      <c r="D1" s="50"/>
      <c r="E1" s="50"/>
      <c r="F1" s="50"/>
      <c r="G1" s="50"/>
      <c r="H1" s="50"/>
      <c r="I1" s="50"/>
      <c r="J1" s="50"/>
      <c r="K1" s="50"/>
      <c r="L1" s="50"/>
      <c r="M1" s="50"/>
      <c r="N1" s="50"/>
      <c r="O1" s="50"/>
      <c r="P1" s="50"/>
      <c r="Q1" s="50"/>
      <c r="R1" s="50"/>
      <c r="S1" s="50"/>
      <c r="T1" s="50"/>
      <c r="U1" s="50"/>
      <c r="V1" s="50"/>
      <c r="W1" s="50"/>
    </row>
    <row r="2" spans="2:23" s="3" customFormat="1" ht="16.5" customHeight="1" x14ac:dyDescent="0.35">
      <c r="B2" s="38" t="s">
        <v>0</v>
      </c>
      <c r="C2" s="38" t="s">
        <v>1</v>
      </c>
      <c r="D2" s="38" t="s">
        <v>2</v>
      </c>
      <c r="E2" s="38" t="s">
        <v>3</v>
      </c>
      <c r="F2" s="38" t="s">
        <v>4</v>
      </c>
      <c r="G2" s="38" t="s">
        <v>5</v>
      </c>
      <c r="H2" s="38" t="s">
        <v>6</v>
      </c>
      <c r="I2" s="38" t="s">
        <v>7</v>
      </c>
      <c r="J2" s="38"/>
      <c r="K2" s="38"/>
      <c r="L2" s="38"/>
      <c r="M2" s="38"/>
      <c r="N2" s="38" t="s">
        <v>8</v>
      </c>
      <c r="O2" s="38"/>
      <c r="P2" s="38" t="s">
        <v>9</v>
      </c>
      <c r="Q2" s="38"/>
      <c r="R2" s="38"/>
      <c r="S2" s="38"/>
      <c r="T2" s="39" t="s">
        <v>10</v>
      </c>
      <c r="U2" s="39"/>
      <c r="V2" s="38" t="s">
        <v>11</v>
      </c>
      <c r="W2" s="38"/>
    </row>
    <row r="3" spans="2:23" s="3" customFormat="1" ht="43" customHeight="1" x14ac:dyDescent="0.35">
      <c r="B3" s="38"/>
      <c r="C3" s="38"/>
      <c r="D3" s="38"/>
      <c r="E3" s="38"/>
      <c r="F3" s="38"/>
      <c r="G3" s="38"/>
      <c r="H3" s="38"/>
      <c r="I3" s="8" t="s">
        <v>12</v>
      </c>
      <c r="J3" s="8" t="s">
        <v>13</v>
      </c>
      <c r="K3" s="8" t="s">
        <v>14</v>
      </c>
      <c r="L3" s="8" t="s">
        <v>15</v>
      </c>
      <c r="M3" s="8" t="s">
        <v>16</v>
      </c>
      <c r="N3" s="8" t="s">
        <v>17</v>
      </c>
      <c r="O3" s="8" t="s">
        <v>18</v>
      </c>
      <c r="P3" s="8" t="s">
        <v>12</v>
      </c>
      <c r="Q3" s="8" t="s">
        <v>13</v>
      </c>
      <c r="R3" s="8" t="s">
        <v>14</v>
      </c>
      <c r="S3" s="8" t="s">
        <v>15</v>
      </c>
      <c r="T3" s="8" t="s">
        <v>19</v>
      </c>
      <c r="U3" s="8" t="s">
        <v>20</v>
      </c>
      <c r="V3" s="8" t="s">
        <v>21</v>
      </c>
      <c r="W3" s="8" t="s">
        <v>22</v>
      </c>
    </row>
    <row r="4" spans="2:23" ht="56.9" customHeight="1" x14ac:dyDescent="0.35">
      <c r="B4" s="23">
        <v>1</v>
      </c>
      <c r="C4" s="23" t="s">
        <v>85</v>
      </c>
      <c r="D4" s="23" t="s">
        <v>86</v>
      </c>
      <c r="E4" s="23" t="s">
        <v>87</v>
      </c>
      <c r="F4" s="23" t="s">
        <v>88</v>
      </c>
      <c r="G4" s="23" t="s">
        <v>89</v>
      </c>
      <c r="H4" s="23" t="s">
        <v>90</v>
      </c>
      <c r="I4" s="23">
        <v>2</v>
      </c>
      <c r="J4" s="23">
        <v>3</v>
      </c>
      <c r="K4" s="23">
        <f>I4+J4</f>
        <v>5</v>
      </c>
      <c r="L4" s="27" t="str">
        <f>IF(K4&gt;=8,"Riesgo Extremo",IF(OR(K4=6,K4=7),"Riesgo Alto",IF(K4=5,"Riesgo Medio","Riesgo Bajo")))</f>
        <v>Riesgo Medio</v>
      </c>
      <c r="M4" s="23" t="s">
        <v>91</v>
      </c>
      <c r="N4" s="23" t="s">
        <v>92</v>
      </c>
      <c r="O4" s="23" t="s">
        <v>93</v>
      </c>
      <c r="P4" s="23">
        <v>1</v>
      </c>
      <c r="Q4" s="23">
        <v>2</v>
      </c>
      <c r="R4" s="23">
        <f>P4+Q4</f>
        <v>3</v>
      </c>
      <c r="S4" s="28" t="str">
        <f>IF(R4&gt;=8,"Riesgo Extremo",IF(OR(R4=6,R4=7),"Riesgo Alto",IF(R4=5,"Riesgo Medio","Riesgo Bajo")))</f>
        <v>Riesgo Bajo</v>
      </c>
      <c r="T4" s="23" t="s">
        <v>94</v>
      </c>
      <c r="U4" s="23" t="s">
        <v>95</v>
      </c>
      <c r="V4" s="23" t="s">
        <v>96</v>
      </c>
      <c r="W4" s="24" t="s">
        <v>97</v>
      </c>
    </row>
    <row r="5" spans="2:23" s="6" customFormat="1" ht="108" customHeight="1" x14ac:dyDescent="0.35">
      <c r="B5" s="23">
        <v>2</v>
      </c>
      <c r="C5" s="23" t="s">
        <v>85</v>
      </c>
      <c r="D5" s="23" t="s">
        <v>86</v>
      </c>
      <c r="E5" s="23" t="s">
        <v>98</v>
      </c>
      <c r="F5" s="23" t="s">
        <v>88</v>
      </c>
      <c r="G5" s="23" t="s">
        <v>99</v>
      </c>
      <c r="H5" s="23" t="s">
        <v>100</v>
      </c>
      <c r="I5" s="23">
        <v>2</v>
      </c>
      <c r="J5" s="23">
        <v>2</v>
      </c>
      <c r="K5" s="23">
        <f t="shared" ref="K5:K16" si="0">I5+J5</f>
        <v>4</v>
      </c>
      <c r="L5" s="28" t="str">
        <f t="shared" ref="L5:L16" si="1">IF(K5&gt;=8,"Riesgo Extremo",IF(OR(K5=6,K5=7),"Riesgo Alto",IF(K5=5,"Riesgo Medio","Riesgo Bajo")))</f>
        <v>Riesgo Bajo</v>
      </c>
      <c r="M5" s="23" t="s">
        <v>101</v>
      </c>
      <c r="N5" s="23" t="s">
        <v>92</v>
      </c>
      <c r="O5" s="23" t="s">
        <v>102</v>
      </c>
      <c r="P5" s="23">
        <v>1</v>
      </c>
      <c r="Q5" s="23">
        <v>2</v>
      </c>
      <c r="R5" s="23">
        <f t="shared" ref="R5:R16" si="2">P5+Q5</f>
        <v>3</v>
      </c>
      <c r="S5" s="28" t="str">
        <f t="shared" ref="S5:S16" si="3">IF(R5&gt;=8,"Riesgo Extremo",IF(OR(R5=6,R5=7),"Riesgo Alto",IF(R5=5,"Riesgo Medio","Riesgo Bajo")))</f>
        <v>Riesgo Bajo</v>
      </c>
      <c r="T5" s="23" t="s">
        <v>94</v>
      </c>
      <c r="U5" s="23" t="s">
        <v>101</v>
      </c>
      <c r="V5" s="23" t="s">
        <v>103</v>
      </c>
      <c r="W5" s="24" t="s">
        <v>104</v>
      </c>
    </row>
    <row r="6" spans="2:23" s="6" customFormat="1" ht="96.4" customHeight="1" x14ac:dyDescent="0.35">
      <c r="B6" s="23">
        <v>3</v>
      </c>
      <c r="C6" s="23" t="s">
        <v>105</v>
      </c>
      <c r="D6" s="23" t="s">
        <v>86</v>
      </c>
      <c r="E6" s="23" t="s">
        <v>106</v>
      </c>
      <c r="F6" s="23" t="s">
        <v>88</v>
      </c>
      <c r="G6" s="25" t="s">
        <v>107</v>
      </c>
      <c r="H6" s="23" t="s">
        <v>108</v>
      </c>
      <c r="I6" s="23">
        <v>3</v>
      </c>
      <c r="J6" s="23">
        <v>2</v>
      </c>
      <c r="K6" s="23">
        <f t="shared" si="0"/>
        <v>5</v>
      </c>
      <c r="L6" s="27" t="str">
        <f t="shared" si="1"/>
        <v>Riesgo Medio</v>
      </c>
      <c r="M6" s="23" t="s">
        <v>109</v>
      </c>
      <c r="N6" s="23" t="s">
        <v>92</v>
      </c>
      <c r="O6" s="23" t="s">
        <v>110</v>
      </c>
      <c r="P6" s="23">
        <v>2</v>
      </c>
      <c r="Q6" s="23">
        <v>2</v>
      </c>
      <c r="R6" s="23">
        <f t="shared" si="2"/>
        <v>4</v>
      </c>
      <c r="S6" s="28" t="str">
        <f t="shared" si="3"/>
        <v>Riesgo Bajo</v>
      </c>
      <c r="T6" s="23" t="s">
        <v>94</v>
      </c>
      <c r="U6" s="23" t="s">
        <v>111</v>
      </c>
      <c r="V6" s="23" t="s">
        <v>112</v>
      </c>
      <c r="W6" s="24" t="s">
        <v>113</v>
      </c>
    </row>
    <row r="7" spans="2:23" ht="106.5" customHeight="1" x14ac:dyDescent="0.35">
      <c r="B7" s="23">
        <v>4</v>
      </c>
      <c r="C7" s="23" t="s">
        <v>105</v>
      </c>
      <c r="D7" s="23" t="s">
        <v>114</v>
      </c>
      <c r="E7" s="23" t="s">
        <v>106</v>
      </c>
      <c r="F7" s="23" t="s">
        <v>88</v>
      </c>
      <c r="G7" s="24" t="s">
        <v>115</v>
      </c>
      <c r="H7" s="23" t="s">
        <v>116</v>
      </c>
      <c r="I7" s="23">
        <v>2</v>
      </c>
      <c r="J7" s="23">
        <v>2</v>
      </c>
      <c r="K7" s="23">
        <f t="shared" si="0"/>
        <v>4</v>
      </c>
      <c r="L7" s="27" t="str">
        <f t="shared" si="1"/>
        <v>Riesgo Bajo</v>
      </c>
      <c r="M7" s="23" t="s">
        <v>117</v>
      </c>
      <c r="N7" s="23" t="s">
        <v>92</v>
      </c>
      <c r="O7" s="23" t="s">
        <v>118</v>
      </c>
      <c r="P7" s="23">
        <v>1</v>
      </c>
      <c r="Q7" s="23">
        <v>2</v>
      </c>
      <c r="R7" s="23">
        <f t="shared" si="2"/>
        <v>3</v>
      </c>
      <c r="S7" s="28" t="str">
        <f t="shared" si="3"/>
        <v>Riesgo Bajo</v>
      </c>
      <c r="T7" s="23" t="s">
        <v>94</v>
      </c>
      <c r="U7" s="23" t="s">
        <v>119</v>
      </c>
      <c r="V7" s="23" t="s">
        <v>120</v>
      </c>
      <c r="W7" s="24" t="s">
        <v>121</v>
      </c>
    </row>
    <row r="8" spans="2:23" ht="78" customHeight="1" x14ac:dyDescent="0.35">
      <c r="B8" s="23">
        <v>5</v>
      </c>
      <c r="C8" s="23" t="s">
        <v>105</v>
      </c>
      <c r="D8" s="23" t="s">
        <v>114</v>
      </c>
      <c r="E8" s="23" t="s">
        <v>106</v>
      </c>
      <c r="F8" s="23" t="s">
        <v>88</v>
      </c>
      <c r="G8" s="23" t="s">
        <v>178</v>
      </c>
      <c r="H8" s="23" t="s">
        <v>122</v>
      </c>
      <c r="I8" s="23">
        <v>3</v>
      </c>
      <c r="J8" s="23">
        <v>3</v>
      </c>
      <c r="K8" s="23">
        <f t="shared" si="0"/>
        <v>6</v>
      </c>
      <c r="L8" s="27" t="str">
        <f t="shared" si="1"/>
        <v>Riesgo Alto</v>
      </c>
      <c r="M8" s="23" t="s">
        <v>123</v>
      </c>
      <c r="N8" s="23" t="s">
        <v>92</v>
      </c>
      <c r="O8" s="23" t="s">
        <v>124</v>
      </c>
      <c r="P8" s="23">
        <v>2</v>
      </c>
      <c r="Q8" s="23">
        <v>2</v>
      </c>
      <c r="R8" s="23">
        <f t="shared" si="2"/>
        <v>4</v>
      </c>
      <c r="S8" s="28" t="str">
        <f t="shared" si="3"/>
        <v>Riesgo Bajo</v>
      </c>
      <c r="T8" s="23" t="s">
        <v>94</v>
      </c>
      <c r="U8" s="23" t="s">
        <v>125</v>
      </c>
      <c r="V8" s="23" t="s">
        <v>179</v>
      </c>
      <c r="W8" s="24" t="s">
        <v>126</v>
      </c>
    </row>
    <row r="9" spans="2:23" ht="162" customHeight="1" x14ac:dyDescent="0.35">
      <c r="B9" s="23">
        <v>6</v>
      </c>
      <c r="C9" s="23" t="s">
        <v>85</v>
      </c>
      <c r="D9" s="23" t="s">
        <v>114</v>
      </c>
      <c r="E9" s="24" t="s">
        <v>106</v>
      </c>
      <c r="F9" s="23" t="s">
        <v>88</v>
      </c>
      <c r="G9" s="23" t="s">
        <v>127</v>
      </c>
      <c r="H9" s="23" t="s">
        <v>128</v>
      </c>
      <c r="I9" s="23">
        <v>3</v>
      </c>
      <c r="J9" s="23">
        <v>3</v>
      </c>
      <c r="K9" s="23">
        <f t="shared" si="0"/>
        <v>6</v>
      </c>
      <c r="L9" s="27" t="str">
        <f t="shared" si="1"/>
        <v>Riesgo Alto</v>
      </c>
      <c r="M9" s="23" t="s">
        <v>117</v>
      </c>
      <c r="N9" s="23" t="s">
        <v>92</v>
      </c>
      <c r="O9" s="23" t="s">
        <v>129</v>
      </c>
      <c r="P9" s="23">
        <v>1</v>
      </c>
      <c r="Q9" s="23">
        <v>3</v>
      </c>
      <c r="R9" s="23">
        <f t="shared" si="2"/>
        <v>4</v>
      </c>
      <c r="S9" s="28" t="str">
        <f t="shared" si="3"/>
        <v>Riesgo Bajo</v>
      </c>
      <c r="T9" s="23" t="s">
        <v>94</v>
      </c>
      <c r="U9" s="23" t="s">
        <v>119</v>
      </c>
      <c r="V9" s="23" t="s">
        <v>233</v>
      </c>
      <c r="W9" s="24" t="s">
        <v>130</v>
      </c>
    </row>
    <row r="10" spans="2:23" ht="164.15" customHeight="1" x14ac:dyDescent="0.35">
      <c r="B10" s="23">
        <v>7</v>
      </c>
      <c r="C10" s="23" t="s">
        <v>105</v>
      </c>
      <c r="D10" s="23" t="s">
        <v>114</v>
      </c>
      <c r="E10" s="23" t="s">
        <v>106</v>
      </c>
      <c r="F10" s="23" t="s">
        <v>88</v>
      </c>
      <c r="G10" s="23" t="s">
        <v>131</v>
      </c>
      <c r="H10" s="23" t="s">
        <v>132</v>
      </c>
      <c r="I10" s="23">
        <v>3</v>
      </c>
      <c r="J10" s="23">
        <v>3</v>
      </c>
      <c r="K10" s="23">
        <f t="shared" si="0"/>
        <v>6</v>
      </c>
      <c r="L10" s="27" t="str">
        <f t="shared" si="1"/>
        <v>Riesgo Alto</v>
      </c>
      <c r="M10" s="23" t="s">
        <v>133</v>
      </c>
      <c r="N10" s="23" t="s">
        <v>92</v>
      </c>
      <c r="O10" s="23" t="s">
        <v>134</v>
      </c>
      <c r="P10" s="23">
        <v>1</v>
      </c>
      <c r="Q10" s="23">
        <v>2</v>
      </c>
      <c r="R10" s="23">
        <f t="shared" si="2"/>
        <v>3</v>
      </c>
      <c r="S10" s="28" t="str">
        <f t="shared" si="3"/>
        <v>Riesgo Bajo</v>
      </c>
      <c r="T10" s="23" t="s">
        <v>94</v>
      </c>
      <c r="U10" s="23" t="s">
        <v>135</v>
      </c>
      <c r="V10" s="23" t="s">
        <v>232</v>
      </c>
      <c r="W10" s="24" t="s">
        <v>136</v>
      </c>
    </row>
    <row r="11" spans="2:23" ht="158.9" customHeight="1" x14ac:dyDescent="0.35">
      <c r="B11" s="23">
        <v>8</v>
      </c>
      <c r="C11" s="23" t="s">
        <v>105</v>
      </c>
      <c r="D11" s="23" t="s">
        <v>114</v>
      </c>
      <c r="E11" s="23" t="s">
        <v>106</v>
      </c>
      <c r="F11" s="23" t="s">
        <v>88</v>
      </c>
      <c r="G11" s="23" t="s">
        <v>137</v>
      </c>
      <c r="H11" s="23" t="s">
        <v>138</v>
      </c>
      <c r="I11" s="23">
        <v>3</v>
      </c>
      <c r="J11" s="23">
        <v>2</v>
      </c>
      <c r="K11" s="23">
        <f t="shared" si="0"/>
        <v>5</v>
      </c>
      <c r="L11" s="27" t="str">
        <f t="shared" si="1"/>
        <v>Riesgo Medio</v>
      </c>
      <c r="M11" s="23" t="s">
        <v>139</v>
      </c>
      <c r="N11" s="23" t="s">
        <v>92</v>
      </c>
      <c r="O11" s="23" t="s">
        <v>140</v>
      </c>
      <c r="P11" s="23">
        <v>2</v>
      </c>
      <c r="Q11" s="23">
        <v>1</v>
      </c>
      <c r="R11" s="23">
        <f t="shared" si="2"/>
        <v>3</v>
      </c>
      <c r="S11" s="28" t="str">
        <f t="shared" si="3"/>
        <v>Riesgo Bajo</v>
      </c>
      <c r="T11" s="23" t="s">
        <v>94</v>
      </c>
      <c r="U11" s="23" t="s">
        <v>119</v>
      </c>
      <c r="V11" s="23" t="s">
        <v>141</v>
      </c>
      <c r="W11" s="24" t="s">
        <v>121</v>
      </c>
    </row>
    <row r="12" spans="2:23" ht="48" x14ac:dyDescent="0.35">
      <c r="B12" s="23">
        <v>9</v>
      </c>
      <c r="C12" s="23" t="s">
        <v>105</v>
      </c>
      <c r="D12" s="23" t="s">
        <v>86</v>
      </c>
      <c r="E12" s="23" t="s">
        <v>106</v>
      </c>
      <c r="F12" s="23" t="s">
        <v>88</v>
      </c>
      <c r="G12" s="23" t="s">
        <v>142</v>
      </c>
      <c r="H12" s="23" t="s">
        <v>143</v>
      </c>
      <c r="I12" s="23">
        <v>2</v>
      </c>
      <c r="J12" s="23">
        <v>3</v>
      </c>
      <c r="K12" s="23">
        <f t="shared" si="0"/>
        <v>5</v>
      </c>
      <c r="L12" s="27" t="str">
        <f t="shared" si="1"/>
        <v>Riesgo Medio</v>
      </c>
      <c r="M12" s="23" t="s">
        <v>109</v>
      </c>
      <c r="N12" s="23" t="s">
        <v>92</v>
      </c>
      <c r="O12" s="23" t="s">
        <v>144</v>
      </c>
      <c r="P12" s="23">
        <v>1</v>
      </c>
      <c r="Q12" s="23">
        <v>2</v>
      </c>
      <c r="R12" s="23">
        <f t="shared" si="2"/>
        <v>3</v>
      </c>
      <c r="S12" s="28" t="str">
        <f t="shared" si="3"/>
        <v>Riesgo Bajo</v>
      </c>
      <c r="T12" s="23" t="s">
        <v>94</v>
      </c>
      <c r="U12" s="23" t="s">
        <v>145</v>
      </c>
      <c r="V12" s="23" t="s">
        <v>146</v>
      </c>
      <c r="W12" s="24" t="s">
        <v>147</v>
      </c>
    </row>
    <row r="13" spans="2:23" ht="85.5" customHeight="1" x14ac:dyDescent="0.35">
      <c r="B13" s="23">
        <v>10</v>
      </c>
      <c r="C13" s="23" t="s">
        <v>105</v>
      </c>
      <c r="D13" s="23" t="s">
        <v>114</v>
      </c>
      <c r="E13" s="23" t="s">
        <v>106</v>
      </c>
      <c r="F13" s="23" t="s">
        <v>88</v>
      </c>
      <c r="G13" s="23" t="s">
        <v>148</v>
      </c>
      <c r="H13" s="23" t="s">
        <v>149</v>
      </c>
      <c r="I13" s="23">
        <v>3</v>
      </c>
      <c r="J13" s="23">
        <v>2</v>
      </c>
      <c r="K13" s="23">
        <f t="shared" si="0"/>
        <v>5</v>
      </c>
      <c r="L13" s="27" t="str">
        <f t="shared" si="1"/>
        <v>Riesgo Medio</v>
      </c>
      <c r="M13" s="23" t="s">
        <v>109</v>
      </c>
      <c r="N13" s="23" t="s">
        <v>92</v>
      </c>
      <c r="O13" s="23" t="s">
        <v>150</v>
      </c>
      <c r="P13" s="23">
        <v>2</v>
      </c>
      <c r="Q13" s="23">
        <v>2</v>
      </c>
      <c r="R13" s="23">
        <f t="shared" si="2"/>
        <v>4</v>
      </c>
      <c r="S13" s="28" t="str">
        <f t="shared" si="3"/>
        <v>Riesgo Bajo</v>
      </c>
      <c r="T13" s="23" t="s">
        <v>94</v>
      </c>
      <c r="U13" s="23" t="s">
        <v>151</v>
      </c>
      <c r="V13" s="23" t="s">
        <v>152</v>
      </c>
      <c r="W13" s="24" t="s">
        <v>153</v>
      </c>
    </row>
    <row r="14" spans="2:23" ht="118" customHeight="1" x14ac:dyDescent="0.35">
      <c r="B14" s="23">
        <v>11</v>
      </c>
      <c r="C14" s="25" t="s">
        <v>85</v>
      </c>
      <c r="D14" s="25" t="s">
        <v>114</v>
      </c>
      <c r="E14" s="25" t="s">
        <v>106</v>
      </c>
      <c r="F14" s="25" t="s">
        <v>154</v>
      </c>
      <c r="G14" s="25" t="s">
        <v>155</v>
      </c>
      <c r="H14" s="25" t="s">
        <v>156</v>
      </c>
      <c r="I14" s="25">
        <v>3</v>
      </c>
      <c r="J14" s="25">
        <v>2</v>
      </c>
      <c r="K14" s="25">
        <f t="shared" si="0"/>
        <v>5</v>
      </c>
      <c r="L14" s="29" t="str">
        <f t="shared" si="1"/>
        <v>Riesgo Medio</v>
      </c>
      <c r="M14" s="23" t="s">
        <v>157</v>
      </c>
      <c r="N14" s="25" t="s">
        <v>158</v>
      </c>
      <c r="O14" s="25" t="s">
        <v>159</v>
      </c>
      <c r="P14" s="25">
        <v>2</v>
      </c>
      <c r="Q14" s="23">
        <v>2</v>
      </c>
      <c r="R14" s="23">
        <f t="shared" si="2"/>
        <v>4</v>
      </c>
      <c r="S14" s="28" t="str">
        <f t="shared" si="3"/>
        <v>Riesgo Bajo</v>
      </c>
      <c r="T14" s="23" t="s">
        <v>94</v>
      </c>
      <c r="U14" s="23" t="s">
        <v>157</v>
      </c>
      <c r="V14" s="23" t="s">
        <v>160</v>
      </c>
      <c r="W14" s="24" t="s">
        <v>161</v>
      </c>
    </row>
    <row r="15" spans="2:23" ht="101.5" customHeight="1" x14ac:dyDescent="0.35">
      <c r="B15" s="23">
        <v>12</v>
      </c>
      <c r="C15" s="26" t="s">
        <v>85</v>
      </c>
      <c r="D15" s="26" t="s">
        <v>86</v>
      </c>
      <c r="E15" s="26" t="s">
        <v>106</v>
      </c>
      <c r="F15" s="26" t="s">
        <v>162</v>
      </c>
      <c r="G15" s="30" t="s">
        <v>163</v>
      </c>
      <c r="H15" s="31" t="s">
        <v>164</v>
      </c>
      <c r="I15" s="32">
        <v>2</v>
      </c>
      <c r="J15" s="33">
        <v>3</v>
      </c>
      <c r="K15" s="33">
        <f t="shared" si="0"/>
        <v>5</v>
      </c>
      <c r="L15" s="34" t="str">
        <f t="shared" si="1"/>
        <v>Riesgo Medio</v>
      </c>
      <c r="M15" s="25" t="s">
        <v>165</v>
      </c>
      <c r="N15" s="33" t="s">
        <v>92</v>
      </c>
      <c r="O15" s="33" t="s">
        <v>166</v>
      </c>
      <c r="P15" s="33">
        <v>1</v>
      </c>
      <c r="Q15" s="35">
        <v>2</v>
      </c>
      <c r="R15" s="25">
        <f t="shared" si="2"/>
        <v>3</v>
      </c>
      <c r="S15" s="36" t="str">
        <f t="shared" si="3"/>
        <v>Riesgo Bajo</v>
      </c>
      <c r="T15" s="25" t="s">
        <v>94</v>
      </c>
      <c r="U15" s="25" t="s">
        <v>167</v>
      </c>
      <c r="V15" s="25" t="s">
        <v>168</v>
      </c>
      <c r="W15" s="37" t="s">
        <v>169</v>
      </c>
    </row>
    <row r="16" spans="2:23" s="7" customFormat="1" ht="123.75" customHeight="1" x14ac:dyDescent="0.35">
      <c r="B16" s="25">
        <v>13</v>
      </c>
      <c r="C16" s="33" t="s">
        <v>85</v>
      </c>
      <c r="D16" s="33" t="s">
        <v>114</v>
      </c>
      <c r="E16" s="33" t="s">
        <v>106</v>
      </c>
      <c r="F16" s="30" t="s">
        <v>170</v>
      </c>
      <c r="G16" s="23" t="s">
        <v>171</v>
      </c>
      <c r="H16" s="23" t="s">
        <v>172</v>
      </c>
      <c r="I16" s="23">
        <v>1</v>
      </c>
      <c r="J16" s="23">
        <v>3</v>
      </c>
      <c r="K16" s="23">
        <f t="shared" si="0"/>
        <v>4</v>
      </c>
      <c r="L16" s="27" t="str">
        <f t="shared" si="1"/>
        <v>Riesgo Bajo</v>
      </c>
      <c r="M16" s="23" t="s">
        <v>173</v>
      </c>
      <c r="N16" s="23" t="s">
        <v>174</v>
      </c>
      <c r="O16" s="23" t="s">
        <v>175</v>
      </c>
      <c r="P16" s="23">
        <v>1</v>
      </c>
      <c r="Q16" s="23">
        <v>3</v>
      </c>
      <c r="R16" s="23">
        <f t="shared" si="2"/>
        <v>4</v>
      </c>
      <c r="S16" s="28" t="str">
        <f t="shared" si="3"/>
        <v>Riesgo Bajo</v>
      </c>
      <c r="T16" s="23" t="s">
        <v>94</v>
      </c>
      <c r="U16" s="23" t="s">
        <v>180</v>
      </c>
      <c r="V16" s="23" t="s">
        <v>176</v>
      </c>
      <c r="W16" s="24" t="s">
        <v>177</v>
      </c>
    </row>
    <row r="17" spans="2:23" s="7" customFormat="1" ht="123.75" customHeight="1" x14ac:dyDescent="0.35">
      <c r="B17" s="25">
        <v>14</v>
      </c>
      <c r="C17" s="33" t="s">
        <v>105</v>
      </c>
      <c r="D17" s="33" t="s">
        <v>114</v>
      </c>
      <c r="E17" s="33" t="s">
        <v>106</v>
      </c>
      <c r="F17" s="30" t="s">
        <v>88</v>
      </c>
      <c r="G17" s="23" t="s">
        <v>182</v>
      </c>
      <c r="H17" s="23" t="s">
        <v>183</v>
      </c>
      <c r="I17" s="23">
        <v>3</v>
      </c>
      <c r="J17" s="23">
        <v>4</v>
      </c>
      <c r="K17" s="23">
        <f t="shared" ref="K17:K24" si="4">I17+J17</f>
        <v>7</v>
      </c>
      <c r="L17" s="27" t="str">
        <f t="shared" ref="L17:L24" si="5">IF(K17&gt;=8,"Riesgo Extremo",IF(OR(K17=6,K17=7),"Riesgo Alto",IF(K17=5,"Riesgo Medio","Riesgo Bajo")))</f>
        <v>Riesgo Alto</v>
      </c>
      <c r="M17" s="23" t="s">
        <v>199</v>
      </c>
      <c r="N17" s="23" t="s">
        <v>174</v>
      </c>
      <c r="O17" s="23" t="s">
        <v>200</v>
      </c>
      <c r="P17" s="23">
        <v>2</v>
      </c>
      <c r="Q17" s="23">
        <v>3</v>
      </c>
      <c r="R17" s="23">
        <f>P17+Q17</f>
        <v>5</v>
      </c>
      <c r="S17" s="28" t="str">
        <f t="shared" ref="S17:S24" si="6">IF(R17&gt;=8,"Riesgo Extremo",IF(OR(R17=6,R17=7),"Riesgo Alto",IF(R17=5,"Riesgo Medio","Riesgo Bajo")))</f>
        <v>Riesgo Medio</v>
      </c>
      <c r="T17" s="23" t="s">
        <v>94</v>
      </c>
      <c r="U17" s="23" t="s">
        <v>180</v>
      </c>
      <c r="V17" s="23" t="s">
        <v>234</v>
      </c>
      <c r="W17" s="24" t="s">
        <v>212</v>
      </c>
    </row>
    <row r="18" spans="2:23" s="6" customFormat="1" ht="84" x14ac:dyDescent="0.35">
      <c r="B18" s="23">
        <v>15</v>
      </c>
      <c r="C18" s="23" t="s">
        <v>105</v>
      </c>
      <c r="D18" s="23" t="s">
        <v>114</v>
      </c>
      <c r="E18" s="23" t="s">
        <v>106</v>
      </c>
      <c r="F18" s="23" t="s">
        <v>88</v>
      </c>
      <c r="G18" s="23" t="s">
        <v>184</v>
      </c>
      <c r="H18" s="23" t="s">
        <v>185</v>
      </c>
      <c r="I18" s="23">
        <v>3</v>
      </c>
      <c r="J18" s="23">
        <v>3</v>
      </c>
      <c r="K18" s="23">
        <f t="shared" si="4"/>
        <v>6</v>
      </c>
      <c r="L18" s="27" t="str">
        <f t="shared" si="5"/>
        <v>Riesgo Alto</v>
      </c>
      <c r="M18" s="23" t="s">
        <v>201</v>
      </c>
      <c r="N18" s="23" t="s">
        <v>174</v>
      </c>
      <c r="O18" s="23" t="s">
        <v>202</v>
      </c>
      <c r="P18" s="23">
        <v>2</v>
      </c>
      <c r="Q18" s="23">
        <v>2</v>
      </c>
      <c r="R18" s="23">
        <f t="shared" ref="R18:R24" si="7">P18+Q18</f>
        <v>4</v>
      </c>
      <c r="S18" s="28" t="str">
        <f t="shared" si="6"/>
        <v>Riesgo Bajo</v>
      </c>
      <c r="T18" s="23" t="s">
        <v>94</v>
      </c>
      <c r="U18" s="23" t="s">
        <v>213</v>
      </c>
      <c r="V18" s="23" t="s">
        <v>214</v>
      </c>
      <c r="W18" s="24" t="s">
        <v>215</v>
      </c>
    </row>
    <row r="19" spans="2:23" s="6" customFormat="1" ht="96" x14ac:dyDescent="0.35">
      <c r="B19" s="23">
        <v>16</v>
      </c>
      <c r="C19" s="23" t="s">
        <v>105</v>
      </c>
      <c r="D19" s="23" t="s">
        <v>114</v>
      </c>
      <c r="E19" s="23" t="s">
        <v>106</v>
      </c>
      <c r="F19" s="23" t="s">
        <v>88</v>
      </c>
      <c r="G19" s="23" t="s">
        <v>186</v>
      </c>
      <c r="H19" s="23" t="s">
        <v>187</v>
      </c>
      <c r="I19" s="23">
        <v>3</v>
      </c>
      <c r="J19" s="23">
        <v>3</v>
      </c>
      <c r="K19" s="23">
        <f t="shared" si="4"/>
        <v>6</v>
      </c>
      <c r="L19" s="27" t="str">
        <f t="shared" si="5"/>
        <v>Riesgo Alto</v>
      </c>
      <c r="M19" s="23" t="s">
        <v>203</v>
      </c>
      <c r="N19" s="23" t="s">
        <v>174</v>
      </c>
      <c r="O19" s="23" t="s">
        <v>204</v>
      </c>
      <c r="P19" s="23">
        <v>2</v>
      </c>
      <c r="Q19" s="23">
        <v>2</v>
      </c>
      <c r="R19" s="23">
        <f t="shared" si="7"/>
        <v>4</v>
      </c>
      <c r="S19" s="28" t="str">
        <f t="shared" si="6"/>
        <v>Riesgo Bajo</v>
      </c>
      <c r="T19" s="23" t="s">
        <v>94</v>
      </c>
      <c r="U19" s="23" t="s">
        <v>217</v>
      </c>
      <c r="V19" s="23" t="s">
        <v>216</v>
      </c>
      <c r="W19" s="24" t="s">
        <v>218</v>
      </c>
    </row>
    <row r="20" spans="2:23" s="6" customFormat="1" ht="120" x14ac:dyDescent="0.35">
      <c r="B20" s="23">
        <v>17</v>
      </c>
      <c r="C20" s="23" t="s">
        <v>105</v>
      </c>
      <c r="D20" s="23" t="s">
        <v>114</v>
      </c>
      <c r="E20" s="23" t="s">
        <v>106</v>
      </c>
      <c r="F20" s="23" t="s">
        <v>88</v>
      </c>
      <c r="G20" s="23" t="s">
        <v>188</v>
      </c>
      <c r="H20" s="23" t="s">
        <v>189</v>
      </c>
      <c r="I20" s="23">
        <v>2</v>
      </c>
      <c r="J20" s="23">
        <v>3</v>
      </c>
      <c r="K20" s="23">
        <f t="shared" si="4"/>
        <v>5</v>
      </c>
      <c r="L20" s="27" t="str">
        <f t="shared" si="5"/>
        <v>Riesgo Medio</v>
      </c>
      <c r="M20" s="23" t="s">
        <v>157</v>
      </c>
      <c r="N20" s="23" t="s">
        <v>174</v>
      </c>
      <c r="O20" s="23" t="s">
        <v>205</v>
      </c>
      <c r="P20" s="23">
        <v>1</v>
      </c>
      <c r="Q20" s="23">
        <v>3</v>
      </c>
      <c r="R20" s="23">
        <f t="shared" si="7"/>
        <v>4</v>
      </c>
      <c r="S20" s="28" t="str">
        <f t="shared" si="6"/>
        <v>Riesgo Bajo</v>
      </c>
      <c r="T20" s="23" t="s">
        <v>94</v>
      </c>
      <c r="U20" s="23" t="s">
        <v>217</v>
      </c>
      <c r="V20" s="23" t="s">
        <v>219</v>
      </c>
      <c r="W20" s="24" t="s">
        <v>220</v>
      </c>
    </row>
    <row r="21" spans="2:23" s="6" customFormat="1" ht="108" x14ac:dyDescent="0.35">
      <c r="B21" s="23">
        <v>18</v>
      </c>
      <c r="C21" s="23" t="s">
        <v>85</v>
      </c>
      <c r="D21" s="23" t="s">
        <v>114</v>
      </c>
      <c r="E21" s="23" t="s">
        <v>106</v>
      </c>
      <c r="F21" s="23" t="s">
        <v>154</v>
      </c>
      <c r="G21" s="23" t="s">
        <v>190</v>
      </c>
      <c r="H21" s="23" t="s">
        <v>191</v>
      </c>
      <c r="I21" s="23">
        <v>3</v>
      </c>
      <c r="J21" s="23">
        <v>4</v>
      </c>
      <c r="K21" s="23">
        <f t="shared" si="4"/>
        <v>7</v>
      </c>
      <c r="L21" s="27" t="str">
        <f t="shared" si="5"/>
        <v>Riesgo Alto</v>
      </c>
      <c r="M21" s="23" t="s">
        <v>206</v>
      </c>
      <c r="N21" s="23" t="s">
        <v>174</v>
      </c>
      <c r="O21" s="23" t="s">
        <v>207</v>
      </c>
      <c r="P21" s="23">
        <v>2</v>
      </c>
      <c r="Q21" s="23">
        <v>3</v>
      </c>
      <c r="R21" s="23">
        <f t="shared" si="7"/>
        <v>5</v>
      </c>
      <c r="S21" s="28" t="str">
        <f t="shared" si="6"/>
        <v>Riesgo Medio</v>
      </c>
      <c r="T21" s="23" t="s">
        <v>94</v>
      </c>
      <c r="U21" s="23" t="s">
        <v>217</v>
      </c>
      <c r="V21" s="23" t="s">
        <v>221</v>
      </c>
      <c r="W21" s="24" t="s">
        <v>222</v>
      </c>
    </row>
    <row r="22" spans="2:23" s="6" customFormat="1" ht="108" x14ac:dyDescent="0.35">
      <c r="B22" s="23">
        <v>19</v>
      </c>
      <c r="C22" s="23" t="s">
        <v>85</v>
      </c>
      <c r="D22" s="23" t="s">
        <v>114</v>
      </c>
      <c r="E22" s="23" t="s">
        <v>106</v>
      </c>
      <c r="F22" s="23" t="s">
        <v>88</v>
      </c>
      <c r="G22" s="23" t="s">
        <v>192</v>
      </c>
      <c r="H22" s="23" t="s">
        <v>193</v>
      </c>
      <c r="I22" s="23">
        <v>2</v>
      </c>
      <c r="J22" s="23">
        <v>3</v>
      </c>
      <c r="K22" s="23">
        <f t="shared" si="4"/>
        <v>5</v>
      </c>
      <c r="L22" s="27" t="str">
        <f t="shared" si="5"/>
        <v>Riesgo Medio</v>
      </c>
      <c r="M22" s="23" t="s">
        <v>208</v>
      </c>
      <c r="N22" s="23" t="s">
        <v>174</v>
      </c>
      <c r="O22" s="23" t="s">
        <v>209</v>
      </c>
      <c r="P22" s="23">
        <v>1</v>
      </c>
      <c r="Q22" s="23">
        <v>2</v>
      </c>
      <c r="R22" s="23">
        <f t="shared" si="7"/>
        <v>3</v>
      </c>
      <c r="S22" s="28" t="str">
        <f t="shared" si="6"/>
        <v>Riesgo Bajo</v>
      </c>
      <c r="T22" s="23" t="s">
        <v>94</v>
      </c>
      <c r="U22" s="23" t="s">
        <v>223</v>
      </c>
      <c r="V22" s="23" t="s">
        <v>224</v>
      </c>
      <c r="W22" s="24" t="s">
        <v>225</v>
      </c>
    </row>
    <row r="23" spans="2:23" s="6" customFormat="1" ht="120" x14ac:dyDescent="0.35">
      <c r="B23" s="23">
        <v>20</v>
      </c>
      <c r="C23" s="23" t="s">
        <v>105</v>
      </c>
      <c r="D23" s="23" t="s">
        <v>114</v>
      </c>
      <c r="E23" s="23" t="s">
        <v>106</v>
      </c>
      <c r="F23" s="23" t="s">
        <v>194</v>
      </c>
      <c r="G23" s="23" t="s">
        <v>195</v>
      </c>
      <c r="H23" s="23" t="s">
        <v>196</v>
      </c>
      <c r="I23" s="23">
        <v>2</v>
      </c>
      <c r="J23" s="23">
        <v>3</v>
      </c>
      <c r="K23" s="23">
        <f t="shared" si="4"/>
        <v>5</v>
      </c>
      <c r="L23" s="27" t="str">
        <f t="shared" si="5"/>
        <v>Riesgo Medio</v>
      </c>
      <c r="M23" s="23" t="s">
        <v>199</v>
      </c>
      <c r="N23" s="23" t="s">
        <v>174</v>
      </c>
      <c r="O23" s="23" t="s">
        <v>210</v>
      </c>
      <c r="P23" s="23">
        <v>1</v>
      </c>
      <c r="Q23" s="23">
        <v>2</v>
      </c>
      <c r="R23" s="23">
        <f t="shared" si="7"/>
        <v>3</v>
      </c>
      <c r="S23" s="28" t="str">
        <f t="shared" si="6"/>
        <v>Riesgo Bajo</v>
      </c>
      <c r="T23" s="23" t="s">
        <v>94</v>
      </c>
      <c r="U23" s="23" t="s">
        <v>226</v>
      </c>
      <c r="V23" s="23" t="s">
        <v>227</v>
      </c>
      <c r="W23" s="24" t="s">
        <v>228</v>
      </c>
    </row>
    <row r="24" spans="2:23" s="6" customFormat="1" ht="96" x14ac:dyDescent="0.35">
      <c r="B24" s="23">
        <v>21</v>
      </c>
      <c r="C24" s="23" t="s">
        <v>105</v>
      </c>
      <c r="D24" s="23" t="s">
        <v>86</v>
      </c>
      <c r="E24" s="23" t="s">
        <v>106</v>
      </c>
      <c r="F24" s="23" t="s">
        <v>88</v>
      </c>
      <c r="G24" s="23" t="s">
        <v>197</v>
      </c>
      <c r="H24" s="23" t="s">
        <v>198</v>
      </c>
      <c r="I24" s="23">
        <v>2</v>
      </c>
      <c r="J24" s="23">
        <v>3</v>
      </c>
      <c r="K24" s="23">
        <f t="shared" si="4"/>
        <v>5</v>
      </c>
      <c r="L24" s="27" t="str">
        <f t="shared" si="5"/>
        <v>Riesgo Medio</v>
      </c>
      <c r="M24" s="23" t="s">
        <v>157</v>
      </c>
      <c r="N24" s="23" t="s">
        <v>174</v>
      </c>
      <c r="O24" s="23" t="s">
        <v>211</v>
      </c>
      <c r="P24" s="23">
        <v>1</v>
      </c>
      <c r="Q24" s="23">
        <v>2</v>
      </c>
      <c r="R24" s="23">
        <f t="shared" si="7"/>
        <v>3</v>
      </c>
      <c r="S24" s="28" t="str">
        <f t="shared" si="6"/>
        <v>Riesgo Bajo</v>
      </c>
      <c r="T24" s="23" t="s">
        <v>94</v>
      </c>
      <c r="U24" s="23" t="s">
        <v>229</v>
      </c>
      <c r="V24" s="23" t="s">
        <v>230</v>
      </c>
      <c r="W24" s="24" t="s">
        <v>231</v>
      </c>
    </row>
    <row r="25" spans="2:23" s="6" customFormat="1" ht="72" x14ac:dyDescent="0.35">
      <c r="B25" s="23">
        <v>22</v>
      </c>
      <c r="C25" s="23" t="s">
        <v>105</v>
      </c>
      <c r="D25" s="23" t="s">
        <v>86</v>
      </c>
      <c r="E25" s="23" t="s">
        <v>106</v>
      </c>
      <c r="F25" s="23" t="s">
        <v>88</v>
      </c>
      <c r="G25" s="23" t="s">
        <v>235</v>
      </c>
      <c r="H25" s="23" t="s">
        <v>236</v>
      </c>
      <c r="I25" s="23">
        <v>3</v>
      </c>
      <c r="J25" s="23">
        <v>2</v>
      </c>
      <c r="K25" s="23">
        <f t="shared" ref="K25" si="8">I25+J25</f>
        <v>5</v>
      </c>
      <c r="L25" s="27" t="str">
        <f t="shared" ref="L25" si="9">IF(K25&gt;=8,"Riesgo Extremo",IF(OR(K25=6,K25=7),"Riesgo Alto",IF(K25=5,"Riesgo Medio","Riesgo Bajo")))</f>
        <v>Riesgo Medio</v>
      </c>
      <c r="M25" s="23" t="s">
        <v>157</v>
      </c>
      <c r="N25" s="23" t="s">
        <v>174</v>
      </c>
      <c r="O25" s="23" t="s">
        <v>237</v>
      </c>
      <c r="P25" s="23">
        <v>2</v>
      </c>
      <c r="Q25" s="23">
        <v>2</v>
      </c>
      <c r="R25" s="23">
        <f t="shared" ref="R25" si="10">P25+Q25</f>
        <v>4</v>
      </c>
      <c r="S25" s="28" t="str">
        <f t="shared" ref="S25" si="11">IF(R25&gt;=8,"Riesgo Extremo",IF(OR(R25=6,R25=7),"Riesgo Alto",IF(R25=5,"Riesgo Medio","Riesgo Bajo")))</f>
        <v>Riesgo Bajo</v>
      </c>
      <c r="T25" s="23" t="s">
        <v>94</v>
      </c>
      <c r="U25" s="23" t="s">
        <v>238</v>
      </c>
      <c r="V25" s="23" t="s">
        <v>239</v>
      </c>
      <c r="W25" s="24" t="s">
        <v>240</v>
      </c>
    </row>
    <row r="26" spans="2:23" s="6" customFormat="1" ht="96" x14ac:dyDescent="0.35">
      <c r="B26" s="23">
        <v>23</v>
      </c>
      <c r="C26" s="23" t="s">
        <v>105</v>
      </c>
      <c r="D26" s="23" t="s">
        <v>86</v>
      </c>
      <c r="E26" s="23" t="s">
        <v>106</v>
      </c>
      <c r="F26" s="23" t="s">
        <v>88</v>
      </c>
      <c r="G26" s="23" t="s">
        <v>241</v>
      </c>
      <c r="H26" s="23" t="s">
        <v>242</v>
      </c>
      <c r="I26" s="23">
        <v>3</v>
      </c>
      <c r="J26" s="23">
        <v>3</v>
      </c>
      <c r="K26" s="23">
        <f t="shared" ref="K26" si="12">I26+J26</f>
        <v>6</v>
      </c>
      <c r="L26" s="27" t="str">
        <f t="shared" ref="L26" si="13">IF(K26&gt;=8,"Riesgo Extremo",IF(OR(K26=6,K26=7),"Riesgo Alto",IF(K26=5,"Riesgo Medio","Riesgo Bajo")))</f>
        <v>Riesgo Alto</v>
      </c>
      <c r="M26" s="23" t="s">
        <v>157</v>
      </c>
      <c r="N26" s="23" t="s">
        <v>174</v>
      </c>
      <c r="O26" s="23" t="s">
        <v>243</v>
      </c>
      <c r="P26" s="23">
        <v>1</v>
      </c>
      <c r="Q26" s="23">
        <v>3</v>
      </c>
      <c r="R26" s="23">
        <f t="shared" ref="R26" si="14">P26+Q26</f>
        <v>4</v>
      </c>
      <c r="S26" s="28" t="str">
        <f t="shared" ref="S26" si="15">IF(R26&gt;=8,"Riesgo Extremo",IF(OR(R26=6,R26=7),"Riesgo Alto",IF(R26=5,"Riesgo Medio","Riesgo Bajo")))</f>
        <v>Riesgo Bajo</v>
      </c>
      <c r="T26" s="23" t="s">
        <v>94</v>
      </c>
      <c r="U26" s="23" t="s">
        <v>244</v>
      </c>
      <c r="V26" s="23" t="s">
        <v>245</v>
      </c>
      <c r="W26" s="24" t="s">
        <v>246</v>
      </c>
    </row>
    <row r="27" spans="2:23" ht="32.9" customHeight="1" x14ac:dyDescent="0.35">
      <c r="L27" s="2"/>
      <c r="S27" s="2"/>
      <c r="T27" s="4"/>
      <c r="U27" s="5"/>
      <c r="V27" s="5"/>
    </row>
    <row r="28" spans="2:23" x14ac:dyDescent="0.35">
      <c r="G28" s="1"/>
      <c r="H28" s="1"/>
      <c r="O28" s="1"/>
    </row>
    <row r="29" spans="2:23" x14ac:dyDescent="0.35">
      <c r="G29" s="1"/>
      <c r="H29" s="1"/>
      <c r="O29" s="1"/>
    </row>
    <row r="30" spans="2:23" x14ac:dyDescent="0.35">
      <c r="G30" s="1"/>
      <c r="H30" s="1"/>
      <c r="O30" s="1"/>
    </row>
    <row r="31" spans="2:23" x14ac:dyDescent="0.35">
      <c r="G31" s="1"/>
      <c r="H31" s="1"/>
      <c r="O31" s="1"/>
    </row>
    <row r="32" spans="2:23" x14ac:dyDescent="0.35">
      <c r="G32" s="1"/>
      <c r="H32" s="1"/>
      <c r="O32" s="1"/>
    </row>
    <row r="33" spans="7:15" x14ac:dyDescent="0.35">
      <c r="G33" s="1"/>
      <c r="H33" s="1"/>
      <c r="O33" s="1"/>
    </row>
    <row r="34" spans="7:15" x14ac:dyDescent="0.35">
      <c r="G34" s="1"/>
      <c r="H34" s="1"/>
      <c r="O34" s="1"/>
    </row>
    <row r="35" spans="7:15" x14ac:dyDescent="0.35">
      <c r="G35" s="1"/>
      <c r="H35" s="1"/>
      <c r="O35" s="1"/>
    </row>
    <row r="36" spans="7:15" x14ac:dyDescent="0.35">
      <c r="G36" s="1"/>
      <c r="H36" s="1"/>
      <c r="O36" s="1"/>
    </row>
    <row r="37" spans="7:15" x14ac:dyDescent="0.35">
      <c r="G37" s="1"/>
      <c r="H37" s="1"/>
      <c r="O37" s="1"/>
    </row>
    <row r="38" spans="7:15" x14ac:dyDescent="0.35">
      <c r="G38" s="1"/>
      <c r="H38" s="1"/>
      <c r="O38" s="1"/>
    </row>
    <row r="39" spans="7:15" x14ac:dyDescent="0.35">
      <c r="G39" s="1"/>
      <c r="H39" s="1"/>
      <c r="O39" s="1"/>
    </row>
    <row r="40" spans="7:15" x14ac:dyDescent="0.35">
      <c r="G40" s="1"/>
      <c r="H40" s="1"/>
      <c r="O40" s="1"/>
    </row>
    <row r="41" spans="7:15" x14ac:dyDescent="0.35">
      <c r="G41" s="1"/>
      <c r="H41" s="1"/>
      <c r="O41" s="1"/>
    </row>
    <row r="42" spans="7:15" x14ac:dyDescent="0.35">
      <c r="G42" s="1"/>
      <c r="H42" s="1"/>
      <c r="O42" s="1"/>
    </row>
    <row r="43" spans="7:15" x14ac:dyDescent="0.35">
      <c r="G43" s="1"/>
      <c r="H43" s="1"/>
      <c r="O43" s="1"/>
    </row>
    <row r="44" spans="7:15" x14ac:dyDescent="0.35">
      <c r="G44" s="1"/>
      <c r="H44" s="1"/>
      <c r="O44" s="1"/>
    </row>
    <row r="45" spans="7:15" x14ac:dyDescent="0.35">
      <c r="G45" s="1"/>
      <c r="H45" s="1"/>
      <c r="O45" s="1"/>
    </row>
    <row r="46" spans="7:15" x14ac:dyDescent="0.35">
      <c r="G46" s="1"/>
      <c r="H46" s="1"/>
      <c r="O46" s="1"/>
    </row>
    <row r="47" spans="7:15" ht="19.399999999999999" customHeight="1" x14ac:dyDescent="0.35">
      <c r="G47" s="1"/>
      <c r="H47" s="1"/>
      <c r="O47" s="1"/>
    </row>
    <row r="48" spans="7:15" x14ac:dyDescent="0.35">
      <c r="G48" s="1"/>
      <c r="H48" s="1"/>
      <c r="O48" s="1"/>
    </row>
    <row r="49" spans="7:15" ht="2.5" customHeight="1" x14ac:dyDescent="0.35">
      <c r="G49" s="1"/>
      <c r="H49" s="1"/>
      <c r="O49" s="1"/>
    </row>
    <row r="50" spans="7:15" x14ac:dyDescent="0.35">
      <c r="G50" s="1"/>
      <c r="H50" s="1"/>
      <c r="O50" s="1"/>
    </row>
    <row r="51" spans="7:15" ht="17.149999999999999" customHeight="1" x14ac:dyDescent="0.35">
      <c r="G51" s="1"/>
      <c r="H51" s="1"/>
      <c r="O51" s="1"/>
    </row>
    <row r="52" spans="7:15" ht="28" customHeight="1" x14ac:dyDescent="0.35">
      <c r="G52" s="1"/>
      <c r="H52" s="1"/>
      <c r="O52" s="1"/>
    </row>
    <row r="53" spans="7:15" ht="15.4" customHeight="1" x14ac:dyDescent="0.35">
      <c r="G53" s="1"/>
      <c r="H53" s="1"/>
      <c r="O53" s="1"/>
    </row>
    <row r="54" spans="7:15" ht="25" customHeight="1" x14ac:dyDescent="0.35">
      <c r="G54" s="1"/>
      <c r="H54" s="1"/>
      <c r="O54" s="1"/>
    </row>
    <row r="55" spans="7:15" ht="37.9" customHeight="1" x14ac:dyDescent="0.35">
      <c r="G55" s="1"/>
      <c r="H55" s="1"/>
      <c r="O55" s="1"/>
    </row>
    <row r="56" spans="7:15" x14ac:dyDescent="0.35">
      <c r="G56" s="1"/>
      <c r="H56" s="1"/>
      <c r="O56" s="1"/>
    </row>
    <row r="57" spans="7:15" x14ac:dyDescent="0.35">
      <c r="G57" s="1"/>
      <c r="H57" s="1"/>
      <c r="O57" s="1"/>
    </row>
    <row r="58" spans="7:15" x14ac:dyDescent="0.35">
      <c r="G58" s="1"/>
      <c r="H58" s="1"/>
      <c r="O58" s="1"/>
    </row>
    <row r="59" spans="7:15" ht="10" customHeight="1" x14ac:dyDescent="0.35">
      <c r="G59" s="1"/>
      <c r="H59" s="1"/>
      <c r="O59" s="1"/>
    </row>
    <row r="60" spans="7:15" ht="10" customHeight="1" x14ac:dyDescent="0.35">
      <c r="G60" s="1"/>
      <c r="H60" s="1"/>
      <c r="O60" s="1"/>
    </row>
    <row r="61" spans="7:15" ht="8.15" customHeight="1" x14ac:dyDescent="0.35">
      <c r="G61" s="1"/>
      <c r="H61" s="1"/>
      <c r="O61" s="1"/>
    </row>
    <row r="62" spans="7:15" ht="10" customHeight="1" x14ac:dyDescent="0.35">
      <c r="G62" s="1"/>
      <c r="H62" s="1"/>
      <c r="O62" s="1"/>
    </row>
    <row r="63" spans="7:15" x14ac:dyDescent="0.35">
      <c r="G63" s="1"/>
      <c r="H63" s="1"/>
      <c r="O63" s="1"/>
    </row>
    <row r="64" spans="7:15" x14ac:dyDescent="0.35">
      <c r="G64" s="1"/>
      <c r="H64" s="1"/>
      <c r="O64" s="1"/>
    </row>
    <row r="65" spans="5:15" x14ac:dyDescent="0.35">
      <c r="G65" s="1"/>
      <c r="H65" s="1"/>
      <c r="O65" s="1"/>
    </row>
    <row r="66" spans="5:15" x14ac:dyDescent="0.35">
      <c r="G66" s="1"/>
      <c r="H66" s="1"/>
      <c r="O66" s="1"/>
    </row>
    <row r="67" spans="5:15" x14ac:dyDescent="0.35">
      <c r="E67" s="4"/>
      <c r="F67" s="4"/>
      <c r="G67" s="4"/>
      <c r="H67" s="4"/>
      <c r="I67" s="4"/>
      <c r="J67" s="4"/>
      <c r="K67" s="4"/>
      <c r="L67" s="4"/>
    </row>
  </sheetData>
  <mergeCells count="13">
    <mergeCell ref="V2:W2"/>
    <mergeCell ref="B2:B3"/>
    <mergeCell ref="C2:C3"/>
    <mergeCell ref="D2:D3"/>
    <mergeCell ref="E2:E3"/>
    <mergeCell ref="F2:F3"/>
    <mergeCell ref="G2:G3"/>
    <mergeCell ref="H2:H3"/>
    <mergeCell ref="I2:M2"/>
    <mergeCell ref="N2:O2"/>
    <mergeCell ref="P2:S2"/>
    <mergeCell ref="T2:U2"/>
    <mergeCell ref="B1:W1"/>
  </mergeCells>
  <conditionalFormatting sqref="L4:L15 L27">
    <cfRule type="colorScale" priority="157">
      <colorScale>
        <cfvo type="num" val="4"/>
        <cfvo type="num" val="6"/>
        <cfvo type="num" val="8"/>
        <color rgb="FF00B050"/>
        <color rgb="FFFFEB84"/>
        <color rgb="FFFF0000"/>
      </colorScale>
    </cfRule>
    <cfRule type="colorScale" priority="158">
      <colorScale>
        <cfvo type="min"/>
        <cfvo type="percentile" val="50"/>
        <cfvo type="max"/>
        <color rgb="FFF8696B"/>
        <color rgb="FFFFEB84"/>
        <color rgb="FF63BE7B"/>
      </colorScale>
    </cfRule>
    <cfRule type="iconSet" priority="159">
      <iconSet iconSet="3Symbols" reverse="1">
        <cfvo type="percent" val="0"/>
        <cfvo type="num" val="5"/>
        <cfvo type="num" val="8"/>
      </iconSet>
    </cfRule>
  </conditionalFormatting>
  <conditionalFormatting sqref="S4:S16 L4:L16 L27 S27 L18:L24 S18:S24">
    <cfRule type="containsText" dxfId="23" priority="61" operator="containsText" text="Bajo">
      <formula>NOT(ISERROR(SEARCH("Bajo",L4)))</formula>
    </cfRule>
    <cfRule type="containsText" dxfId="22" priority="62" operator="containsText" text="Riesgo Bajo ">
      <formula>NOT(ISERROR(SEARCH("Riesgo Bajo ",L4)))</formula>
    </cfRule>
    <cfRule type="containsText" dxfId="21" priority="63" operator="containsText" text="Riesgo Medio">
      <formula>NOT(ISERROR(SEARCH("Riesgo Medio",L4)))</formula>
    </cfRule>
    <cfRule type="containsText" dxfId="20" priority="64" operator="containsText" text="Riesgo Alto">
      <formula>NOT(ISERROR(SEARCH("Riesgo Alto",L4)))</formula>
    </cfRule>
    <cfRule type="containsText" dxfId="19" priority="65" operator="containsText" text="Riesgo Alto ">
      <formula>NOT(ISERROR(SEARCH("Riesgo Alto ",L4)))</formula>
    </cfRule>
    <cfRule type="containsText" dxfId="18" priority="66" operator="containsText" text="Riesgo Extremo">
      <formula>NOT(ISERROR(SEARCH("Riesgo Extremo",L4)))</formula>
    </cfRule>
  </conditionalFormatting>
  <conditionalFormatting sqref="S4:S15 S27">
    <cfRule type="colorScale" priority="163">
      <colorScale>
        <cfvo type="num" val="4"/>
        <cfvo type="num" val="6"/>
        <cfvo type="num" val="8"/>
        <color rgb="FF00B050"/>
        <color rgb="FFFFEB84"/>
        <color rgb="FFFF0000"/>
      </colorScale>
    </cfRule>
    <cfRule type="colorScale" priority="164">
      <colorScale>
        <cfvo type="min"/>
        <cfvo type="percentile" val="50"/>
        <cfvo type="max"/>
        <color rgb="FFF8696B"/>
        <color rgb="FFFFEB84"/>
        <color rgb="FF63BE7B"/>
      </colorScale>
    </cfRule>
    <cfRule type="iconSet" priority="165">
      <iconSet iconSet="3Symbols" reverse="1">
        <cfvo type="percent" val="0"/>
        <cfvo type="num" val="5"/>
        <cfvo type="num" val="8"/>
      </iconSet>
    </cfRule>
  </conditionalFormatting>
  <conditionalFormatting sqref="L18:L24 L16">
    <cfRule type="colorScale" priority="193">
      <colorScale>
        <cfvo type="num" val="4"/>
        <cfvo type="num" val="6"/>
        <cfvo type="num" val="8"/>
        <color rgb="FF00B050"/>
        <color rgb="FFFFEB84"/>
        <color rgb="FFFF0000"/>
      </colorScale>
    </cfRule>
    <cfRule type="colorScale" priority="194">
      <colorScale>
        <cfvo type="min"/>
        <cfvo type="percentile" val="50"/>
        <cfvo type="max"/>
        <color rgb="FFF8696B"/>
        <color rgb="FFFFEB84"/>
        <color rgb="FF63BE7B"/>
      </colorScale>
    </cfRule>
    <cfRule type="iconSet" priority="195">
      <iconSet iconSet="3Symbols" reverse="1">
        <cfvo type="percent" val="0"/>
        <cfvo type="num" val="5"/>
        <cfvo type="num" val="8"/>
      </iconSet>
    </cfRule>
  </conditionalFormatting>
  <conditionalFormatting sqref="S18:S24 S16">
    <cfRule type="colorScale" priority="199">
      <colorScale>
        <cfvo type="num" val="4"/>
        <cfvo type="num" val="6"/>
        <cfvo type="num" val="8"/>
        <color rgb="FF00B050"/>
        <color rgb="FFFFEB84"/>
        <color rgb="FFFF0000"/>
      </colorScale>
    </cfRule>
    <cfRule type="colorScale" priority="200">
      <colorScale>
        <cfvo type="min"/>
        <cfvo type="percentile" val="50"/>
        <cfvo type="max"/>
        <color rgb="FFF8696B"/>
        <color rgb="FFFFEB84"/>
        <color rgb="FF63BE7B"/>
      </colorScale>
    </cfRule>
    <cfRule type="iconSet" priority="201">
      <iconSet iconSet="3Symbols" reverse="1">
        <cfvo type="percent" val="0"/>
        <cfvo type="num" val="5"/>
        <cfvo type="num" val="8"/>
      </iconSet>
    </cfRule>
  </conditionalFormatting>
  <conditionalFormatting sqref="S25 L25">
    <cfRule type="containsText" dxfId="17" priority="37" operator="containsText" text="Bajo">
      <formula>NOT(ISERROR(SEARCH("Bajo",L25)))</formula>
    </cfRule>
    <cfRule type="containsText" dxfId="16" priority="38" operator="containsText" text="Riesgo Bajo ">
      <formula>NOT(ISERROR(SEARCH("Riesgo Bajo ",L25)))</formula>
    </cfRule>
    <cfRule type="containsText" dxfId="15" priority="39" operator="containsText" text="Riesgo Medio">
      <formula>NOT(ISERROR(SEARCH("Riesgo Medio",L25)))</formula>
    </cfRule>
    <cfRule type="containsText" dxfId="14" priority="40" operator="containsText" text="Riesgo Alto">
      <formula>NOT(ISERROR(SEARCH("Riesgo Alto",L25)))</formula>
    </cfRule>
    <cfRule type="containsText" dxfId="13" priority="41" operator="containsText" text="Riesgo Alto ">
      <formula>NOT(ISERROR(SEARCH("Riesgo Alto ",L25)))</formula>
    </cfRule>
    <cfRule type="containsText" dxfId="12" priority="42" operator="containsText" text="Riesgo Extremo">
      <formula>NOT(ISERROR(SEARCH("Riesgo Extremo",L25)))</formula>
    </cfRule>
  </conditionalFormatting>
  <conditionalFormatting sqref="L25">
    <cfRule type="colorScale" priority="43">
      <colorScale>
        <cfvo type="num" val="4"/>
        <cfvo type="num" val="6"/>
        <cfvo type="num" val="8"/>
        <color rgb="FF00B050"/>
        <color rgb="FFFFEB84"/>
        <color rgb="FFFF0000"/>
      </colorScale>
    </cfRule>
    <cfRule type="colorScale" priority="44">
      <colorScale>
        <cfvo type="min"/>
        <cfvo type="percentile" val="50"/>
        <cfvo type="max"/>
        <color rgb="FFF8696B"/>
        <color rgb="FFFFEB84"/>
        <color rgb="FF63BE7B"/>
      </colorScale>
    </cfRule>
    <cfRule type="iconSet" priority="45">
      <iconSet iconSet="3Symbols" reverse="1">
        <cfvo type="percent" val="0"/>
        <cfvo type="num" val="5"/>
        <cfvo type="num" val="8"/>
      </iconSet>
    </cfRule>
  </conditionalFormatting>
  <conditionalFormatting sqref="S25">
    <cfRule type="colorScale" priority="46">
      <colorScale>
        <cfvo type="num" val="4"/>
        <cfvo type="num" val="6"/>
        <cfvo type="num" val="8"/>
        <color rgb="FF00B050"/>
        <color rgb="FFFFEB84"/>
        <color rgb="FFFF0000"/>
      </colorScale>
    </cfRule>
    <cfRule type="colorScale" priority="47">
      <colorScale>
        <cfvo type="min"/>
        <cfvo type="percentile" val="50"/>
        <cfvo type="max"/>
        <color rgb="FFF8696B"/>
        <color rgb="FFFFEB84"/>
        <color rgb="FF63BE7B"/>
      </colorScale>
    </cfRule>
    <cfRule type="iconSet" priority="48">
      <iconSet iconSet="3Symbols" reverse="1">
        <cfvo type="percent" val="0"/>
        <cfvo type="num" val="5"/>
        <cfvo type="num" val="8"/>
      </iconSet>
    </cfRule>
  </conditionalFormatting>
  <conditionalFormatting sqref="S26 L26">
    <cfRule type="containsText" dxfId="11" priority="25" operator="containsText" text="Bajo">
      <formula>NOT(ISERROR(SEARCH("Bajo",L26)))</formula>
    </cfRule>
    <cfRule type="containsText" dxfId="10" priority="26" operator="containsText" text="Riesgo Bajo ">
      <formula>NOT(ISERROR(SEARCH("Riesgo Bajo ",L26)))</formula>
    </cfRule>
    <cfRule type="containsText" dxfId="9" priority="27" operator="containsText" text="Riesgo Medio">
      <formula>NOT(ISERROR(SEARCH("Riesgo Medio",L26)))</formula>
    </cfRule>
    <cfRule type="containsText" dxfId="8" priority="28" operator="containsText" text="Riesgo Alto">
      <formula>NOT(ISERROR(SEARCH("Riesgo Alto",L26)))</formula>
    </cfRule>
    <cfRule type="containsText" dxfId="7" priority="29" operator="containsText" text="Riesgo Alto ">
      <formula>NOT(ISERROR(SEARCH("Riesgo Alto ",L26)))</formula>
    </cfRule>
    <cfRule type="containsText" dxfId="6" priority="30" operator="containsText" text="Riesgo Extremo">
      <formula>NOT(ISERROR(SEARCH("Riesgo Extremo",L26)))</formula>
    </cfRule>
  </conditionalFormatting>
  <conditionalFormatting sqref="L26">
    <cfRule type="colorScale" priority="31">
      <colorScale>
        <cfvo type="num" val="4"/>
        <cfvo type="num" val="6"/>
        <cfvo type="num" val="8"/>
        <color rgb="FF00B050"/>
        <color rgb="FFFFEB84"/>
        <color rgb="FFFF0000"/>
      </colorScale>
    </cfRule>
    <cfRule type="colorScale" priority="32">
      <colorScale>
        <cfvo type="min"/>
        <cfvo type="percentile" val="50"/>
        <cfvo type="max"/>
        <color rgb="FFF8696B"/>
        <color rgb="FFFFEB84"/>
        <color rgb="FF63BE7B"/>
      </colorScale>
    </cfRule>
    <cfRule type="iconSet" priority="33">
      <iconSet iconSet="3Symbols" reverse="1">
        <cfvo type="percent" val="0"/>
        <cfvo type="num" val="5"/>
        <cfvo type="num" val="8"/>
      </iconSet>
    </cfRule>
  </conditionalFormatting>
  <conditionalFormatting sqref="S26">
    <cfRule type="colorScale" priority="34">
      <colorScale>
        <cfvo type="num" val="4"/>
        <cfvo type="num" val="6"/>
        <cfvo type="num" val="8"/>
        <color rgb="FF00B050"/>
        <color rgb="FFFFEB84"/>
        <color rgb="FFFF0000"/>
      </colorScale>
    </cfRule>
    <cfRule type="colorScale" priority="35">
      <colorScale>
        <cfvo type="min"/>
        <cfvo type="percentile" val="50"/>
        <cfvo type="max"/>
        <color rgb="FFF8696B"/>
        <color rgb="FFFFEB84"/>
        <color rgb="FF63BE7B"/>
      </colorScale>
    </cfRule>
    <cfRule type="iconSet" priority="36">
      <iconSet iconSet="3Symbols" reverse="1">
        <cfvo type="percent" val="0"/>
        <cfvo type="num" val="5"/>
        <cfvo type="num" val="8"/>
      </iconSet>
    </cfRule>
  </conditionalFormatting>
  <conditionalFormatting sqref="S17 L17">
    <cfRule type="containsText" dxfId="5" priority="1" operator="containsText" text="Bajo">
      <formula>NOT(ISERROR(SEARCH("Bajo",L17)))</formula>
    </cfRule>
    <cfRule type="containsText" dxfId="4" priority="2" operator="containsText" text="Riesgo Bajo ">
      <formula>NOT(ISERROR(SEARCH("Riesgo Bajo ",L17)))</formula>
    </cfRule>
    <cfRule type="containsText" dxfId="3" priority="3" operator="containsText" text="Riesgo Medio">
      <formula>NOT(ISERROR(SEARCH("Riesgo Medio",L17)))</formula>
    </cfRule>
    <cfRule type="containsText" dxfId="2" priority="4" operator="containsText" text="Riesgo Alto">
      <formula>NOT(ISERROR(SEARCH("Riesgo Alto",L17)))</formula>
    </cfRule>
    <cfRule type="containsText" dxfId="1" priority="5" operator="containsText" text="Riesgo Alto ">
      <formula>NOT(ISERROR(SEARCH("Riesgo Alto ",L17)))</formula>
    </cfRule>
    <cfRule type="containsText" dxfId="0" priority="6" operator="containsText" text="Riesgo Extremo">
      <formula>NOT(ISERROR(SEARCH("Riesgo Extremo",L17)))</formula>
    </cfRule>
  </conditionalFormatting>
  <conditionalFormatting sqref="L17">
    <cfRule type="colorScale" priority="7">
      <colorScale>
        <cfvo type="num" val="4"/>
        <cfvo type="num" val="6"/>
        <cfvo type="num" val="8"/>
        <color rgb="FF00B050"/>
        <color rgb="FFFFEB84"/>
        <color rgb="FFFF0000"/>
      </colorScale>
    </cfRule>
    <cfRule type="colorScale" priority="8">
      <colorScale>
        <cfvo type="min"/>
        <cfvo type="percentile" val="50"/>
        <cfvo type="max"/>
        <color rgb="FFF8696B"/>
        <color rgb="FFFFEB84"/>
        <color rgb="FF63BE7B"/>
      </colorScale>
    </cfRule>
    <cfRule type="iconSet" priority="9">
      <iconSet iconSet="3Symbols" reverse="1">
        <cfvo type="percent" val="0"/>
        <cfvo type="num" val="5"/>
        <cfvo type="num" val="8"/>
      </iconSet>
    </cfRule>
  </conditionalFormatting>
  <conditionalFormatting sqref="S17">
    <cfRule type="colorScale" priority="10">
      <colorScale>
        <cfvo type="num" val="4"/>
        <cfvo type="num" val="6"/>
        <cfvo type="num" val="8"/>
        <color rgb="FF00B050"/>
        <color rgb="FFFFEB84"/>
        <color rgb="FFFF0000"/>
      </colorScale>
    </cfRule>
    <cfRule type="colorScale" priority="11">
      <colorScale>
        <cfvo type="min"/>
        <cfvo type="percentile" val="50"/>
        <cfvo type="max"/>
        <color rgb="FFF8696B"/>
        <color rgb="FFFFEB84"/>
        <color rgb="FF63BE7B"/>
      </colorScale>
    </cfRule>
    <cfRule type="iconSet" priority="12">
      <iconSet iconSet="3Symbols" reverse="1">
        <cfvo type="percent" val="0"/>
        <cfvo type="num" val="5"/>
        <cfvo type="num" val="8"/>
      </iconSet>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4"/>
  <sheetViews>
    <sheetView zoomScale="145" zoomScaleNormal="145" workbookViewId="0">
      <selection activeCell="F9" sqref="F9"/>
    </sheetView>
  </sheetViews>
  <sheetFormatPr baseColWidth="10" defaultColWidth="11.453125" defaultRowHeight="14.5" x14ac:dyDescent="0.35"/>
  <cols>
    <col min="1" max="1" width="3.7265625" customWidth="1"/>
    <col min="2" max="2" width="6.7265625" customWidth="1"/>
    <col min="3" max="3" width="15.453125" customWidth="1"/>
    <col min="4" max="4" width="12" customWidth="1"/>
    <col min="5" max="5" width="23.7265625" customWidth="1"/>
    <col min="6" max="6" width="23.453125" customWidth="1"/>
    <col min="7" max="7" width="24.81640625" bestFit="1" customWidth="1"/>
    <col min="8" max="8" width="25.7265625" customWidth="1"/>
    <col min="9" max="9" width="24.54296875" customWidth="1"/>
  </cols>
  <sheetData>
    <row r="2" spans="2:9" ht="20.149999999999999" customHeight="1" x14ac:dyDescent="0.35">
      <c r="B2" s="40" t="s">
        <v>23</v>
      </c>
      <c r="C2" s="13" t="s">
        <v>24</v>
      </c>
      <c r="D2" s="13" t="s">
        <v>25</v>
      </c>
      <c r="E2" s="13" t="s">
        <v>26</v>
      </c>
      <c r="F2" s="13" t="s">
        <v>27</v>
      </c>
      <c r="G2" s="13" t="s">
        <v>28</v>
      </c>
      <c r="H2" s="13" t="s">
        <v>29</v>
      </c>
      <c r="I2" s="13" t="s">
        <v>30</v>
      </c>
    </row>
    <row r="3" spans="2:9" ht="49.5" customHeight="1" x14ac:dyDescent="0.35">
      <c r="B3" s="40"/>
      <c r="C3" s="9" t="s">
        <v>31</v>
      </c>
      <c r="D3" s="10">
        <v>1</v>
      </c>
      <c r="E3" s="11" t="s">
        <v>32</v>
      </c>
      <c r="F3" s="11" t="s">
        <v>33</v>
      </c>
      <c r="G3" s="11" t="s">
        <v>34</v>
      </c>
      <c r="H3" s="11" t="s">
        <v>35</v>
      </c>
      <c r="I3" s="11" t="s">
        <v>36</v>
      </c>
    </row>
    <row r="4" spans="2:9" ht="60" customHeight="1" x14ac:dyDescent="0.35">
      <c r="B4" s="40"/>
      <c r="C4" s="9" t="s">
        <v>37</v>
      </c>
      <c r="D4" s="10">
        <v>2</v>
      </c>
      <c r="E4" s="11" t="s">
        <v>38</v>
      </c>
      <c r="F4" s="11" t="s">
        <v>181</v>
      </c>
      <c r="G4" s="11" t="s">
        <v>39</v>
      </c>
      <c r="H4" s="11" t="s">
        <v>40</v>
      </c>
      <c r="I4" s="11" t="s">
        <v>41</v>
      </c>
    </row>
    <row r="5" spans="2:9" ht="63.65" customHeight="1" x14ac:dyDescent="0.35">
      <c r="B5" s="40"/>
      <c r="C5" s="9" t="s">
        <v>42</v>
      </c>
      <c r="D5" s="10">
        <v>3</v>
      </c>
      <c r="E5" s="11" t="s">
        <v>43</v>
      </c>
      <c r="F5" s="11" t="s">
        <v>44</v>
      </c>
      <c r="G5" s="11" t="s">
        <v>45</v>
      </c>
      <c r="H5" s="11" t="s">
        <v>46</v>
      </c>
      <c r="I5" s="11" t="s">
        <v>47</v>
      </c>
    </row>
    <row r="6" spans="2:9" ht="59.15" customHeight="1" x14ac:dyDescent="0.35">
      <c r="B6" s="40"/>
      <c r="C6" s="9" t="s">
        <v>48</v>
      </c>
      <c r="D6" s="10">
        <v>4</v>
      </c>
      <c r="E6" s="11" t="s">
        <v>49</v>
      </c>
      <c r="F6" s="11" t="s">
        <v>50</v>
      </c>
      <c r="G6" s="11" t="s">
        <v>51</v>
      </c>
      <c r="H6" s="11" t="s">
        <v>52</v>
      </c>
      <c r="I6" s="11" t="s">
        <v>53</v>
      </c>
    </row>
    <row r="7" spans="2:9" ht="60" customHeight="1" x14ac:dyDescent="0.35">
      <c r="B7" s="40"/>
      <c r="C7" s="9" t="s">
        <v>54</v>
      </c>
      <c r="D7" s="10">
        <v>5</v>
      </c>
      <c r="E7" s="11" t="s">
        <v>55</v>
      </c>
      <c r="F7" s="11" t="s">
        <v>56</v>
      </c>
      <c r="G7" s="11" t="s">
        <v>57</v>
      </c>
      <c r="H7" s="11" t="s">
        <v>58</v>
      </c>
      <c r="I7" s="11" t="s">
        <v>59</v>
      </c>
    </row>
    <row r="9" spans="2:9" ht="20.149999999999999" customHeight="1" x14ac:dyDescent="0.35">
      <c r="B9" s="41" t="s">
        <v>60</v>
      </c>
      <c r="C9" s="14" t="s">
        <v>24</v>
      </c>
      <c r="D9" s="13" t="s">
        <v>25</v>
      </c>
    </row>
    <row r="10" spans="2:9" ht="25" customHeight="1" x14ac:dyDescent="0.35">
      <c r="B10" s="42"/>
      <c r="C10" s="9" t="s">
        <v>31</v>
      </c>
      <c r="D10" s="10">
        <v>1</v>
      </c>
    </row>
    <row r="11" spans="2:9" ht="25" customHeight="1" x14ac:dyDescent="0.35">
      <c r="B11" s="42"/>
      <c r="C11" s="9" t="s">
        <v>37</v>
      </c>
      <c r="D11" s="10">
        <v>2</v>
      </c>
    </row>
    <row r="12" spans="2:9" ht="25" customHeight="1" x14ac:dyDescent="0.35">
      <c r="B12" s="42"/>
      <c r="C12" s="9" t="s">
        <v>42</v>
      </c>
      <c r="D12" s="10">
        <v>3</v>
      </c>
    </row>
    <row r="13" spans="2:9" ht="25" customHeight="1" x14ac:dyDescent="0.35">
      <c r="B13" s="42"/>
      <c r="C13" s="9" t="s">
        <v>48</v>
      </c>
      <c r="D13" s="10">
        <v>4</v>
      </c>
    </row>
    <row r="14" spans="2:9" ht="25" customHeight="1" x14ac:dyDescent="0.35">
      <c r="B14" s="43"/>
      <c r="C14" s="9" t="s">
        <v>54</v>
      </c>
      <c r="D14" s="10">
        <v>5</v>
      </c>
    </row>
  </sheetData>
  <mergeCells count="2">
    <mergeCell ref="B2:B7"/>
    <mergeCell ref="B9:B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
  <sheetViews>
    <sheetView zoomScale="115" zoomScaleNormal="115" workbookViewId="0">
      <selection activeCell="D6" sqref="D6"/>
    </sheetView>
  </sheetViews>
  <sheetFormatPr baseColWidth="10" defaultColWidth="11.453125" defaultRowHeight="14.5" x14ac:dyDescent="0.35"/>
  <cols>
    <col min="1" max="1" width="3.7265625" customWidth="1"/>
    <col min="2" max="2" width="6.7265625" customWidth="1"/>
    <col min="3" max="3" width="22.54296875" customWidth="1"/>
    <col min="5" max="5" width="21.26953125" customWidth="1"/>
    <col min="6" max="6" width="18.26953125" customWidth="1"/>
  </cols>
  <sheetData>
    <row r="1" spans="2:6" x14ac:dyDescent="0.35">
      <c r="B1" s="12"/>
      <c r="C1" s="12"/>
      <c r="D1" s="12"/>
      <c r="E1" s="12"/>
      <c r="F1" s="12"/>
    </row>
    <row r="2" spans="2:6" ht="20.149999999999999" customHeight="1" x14ac:dyDescent="0.35">
      <c r="B2" s="44" t="s">
        <v>60</v>
      </c>
      <c r="C2" s="14" t="s">
        <v>24</v>
      </c>
      <c r="D2" s="13" t="s">
        <v>25</v>
      </c>
      <c r="E2" s="13" t="s">
        <v>61</v>
      </c>
      <c r="F2" s="14" t="s">
        <v>62</v>
      </c>
    </row>
    <row r="3" spans="2:6" ht="48" x14ac:dyDescent="0.35">
      <c r="B3" s="45"/>
      <c r="C3" s="9" t="s">
        <v>63</v>
      </c>
      <c r="D3" s="10">
        <v>1</v>
      </c>
      <c r="E3" s="11" t="s">
        <v>64</v>
      </c>
      <c r="F3" s="11" t="s">
        <v>65</v>
      </c>
    </row>
    <row r="4" spans="2:6" ht="24" x14ac:dyDescent="0.35">
      <c r="B4" s="45"/>
      <c r="C4" s="9" t="s">
        <v>66</v>
      </c>
      <c r="D4" s="10">
        <v>2</v>
      </c>
      <c r="E4" s="11" t="s">
        <v>67</v>
      </c>
      <c r="F4" s="11" t="s">
        <v>68</v>
      </c>
    </row>
    <row r="5" spans="2:6" ht="24" x14ac:dyDescent="0.35">
      <c r="B5" s="45"/>
      <c r="C5" s="9" t="s">
        <v>69</v>
      </c>
      <c r="D5" s="10">
        <v>3</v>
      </c>
      <c r="E5" s="11" t="s">
        <v>70</v>
      </c>
      <c r="F5" s="11" t="s">
        <v>71</v>
      </c>
    </row>
    <row r="6" spans="2:6" ht="36" x14ac:dyDescent="0.35">
      <c r="B6" s="45"/>
      <c r="C6" s="9" t="s">
        <v>72</v>
      </c>
      <c r="D6" s="10">
        <v>4</v>
      </c>
      <c r="E6" s="11" t="s">
        <v>73</v>
      </c>
      <c r="F6" s="11" t="s">
        <v>74</v>
      </c>
    </row>
    <row r="7" spans="2:6" ht="36" x14ac:dyDescent="0.35">
      <c r="B7" s="46"/>
      <c r="C7" s="9" t="s">
        <v>75</v>
      </c>
      <c r="D7" s="10">
        <v>5</v>
      </c>
      <c r="E7" s="11" t="s">
        <v>76</v>
      </c>
      <c r="F7" s="11" t="s">
        <v>77</v>
      </c>
    </row>
    <row r="8" spans="2:6" x14ac:dyDescent="0.35">
      <c r="B8" s="12"/>
      <c r="C8" s="12"/>
      <c r="D8" s="12"/>
      <c r="E8" s="12"/>
      <c r="F8" s="12"/>
    </row>
    <row r="9" spans="2:6" ht="20.149999999999999" customHeight="1" x14ac:dyDescent="0.35">
      <c r="B9" s="47" t="s">
        <v>60</v>
      </c>
      <c r="C9" s="14" t="s">
        <v>24</v>
      </c>
      <c r="D9" s="13" t="s">
        <v>25</v>
      </c>
      <c r="E9" s="12"/>
      <c r="F9" s="12"/>
    </row>
    <row r="10" spans="2:6" ht="36" x14ac:dyDescent="0.35">
      <c r="B10" s="47"/>
      <c r="C10" s="10" t="s">
        <v>78</v>
      </c>
      <c r="D10" s="10">
        <v>1</v>
      </c>
      <c r="E10" s="12"/>
      <c r="F10" s="12"/>
    </row>
    <row r="11" spans="2:6" ht="24" x14ac:dyDescent="0.35">
      <c r="B11" s="47"/>
      <c r="C11" s="10" t="s">
        <v>79</v>
      </c>
      <c r="D11" s="10">
        <v>2</v>
      </c>
      <c r="E11" s="12"/>
      <c r="F11" s="12"/>
    </row>
    <row r="12" spans="2:6" ht="36" x14ac:dyDescent="0.35">
      <c r="B12" s="47"/>
      <c r="C12" s="10" t="s">
        <v>80</v>
      </c>
      <c r="D12" s="10">
        <v>3</v>
      </c>
      <c r="E12" s="12"/>
      <c r="F12" s="12"/>
    </row>
    <row r="13" spans="2:6" ht="24" x14ac:dyDescent="0.35">
      <c r="B13" s="47"/>
      <c r="C13" s="10" t="s">
        <v>81</v>
      </c>
      <c r="D13" s="10">
        <v>4</v>
      </c>
      <c r="E13" s="12"/>
      <c r="F13" s="12"/>
    </row>
    <row r="14" spans="2:6" ht="36" x14ac:dyDescent="0.35">
      <c r="B14" s="48"/>
      <c r="C14" s="10" t="s">
        <v>82</v>
      </c>
      <c r="D14" s="10">
        <v>5</v>
      </c>
      <c r="E14" s="12"/>
      <c r="F14" s="12"/>
    </row>
  </sheetData>
  <mergeCells count="2">
    <mergeCell ref="B2:B7"/>
    <mergeCell ref="B9:B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9"/>
  <sheetViews>
    <sheetView zoomScale="115" zoomScaleNormal="115" workbookViewId="0">
      <selection activeCell="I6" sqref="I6"/>
    </sheetView>
  </sheetViews>
  <sheetFormatPr baseColWidth="10" defaultColWidth="11.453125" defaultRowHeight="14.5" x14ac:dyDescent="0.35"/>
  <cols>
    <col min="1" max="1" width="3.7265625" customWidth="1"/>
    <col min="2" max="2" width="6.7265625" customWidth="1"/>
    <col min="3" max="3" width="10.54296875" customWidth="1"/>
    <col min="4" max="4" width="5.7265625" customWidth="1"/>
    <col min="5" max="9" width="15.7265625" customWidth="1"/>
  </cols>
  <sheetData>
    <row r="2" spans="2:9" s="15" customFormat="1" ht="20.149999999999999" customHeight="1" x14ac:dyDescent="0.35">
      <c r="B2"/>
      <c r="C2"/>
      <c r="D2"/>
      <c r="E2" s="40" t="s">
        <v>23</v>
      </c>
      <c r="F2" s="40"/>
      <c r="G2" s="40"/>
      <c r="H2" s="40"/>
      <c r="I2" s="40"/>
    </row>
    <row r="3" spans="2:9" ht="20.149999999999999" customHeight="1" x14ac:dyDescent="0.35">
      <c r="E3" s="9" t="s">
        <v>31</v>
      </c>
      <c r="F3" s="9" t="s">
        <v>37</v>
      </c>
      <c r="G3" s="9" t="s">
        <v>42</v>
      </c>
      <c r="H3" s="9" t="s">
        <v>83</v>
      </c>
      <c r="I3" s="9" t="s">
        <v>84</v>
      </c>
    </row>
    <row r="4" spans="2:9" ht="20.149999999999999" customHeight="1" x14ac:dyDescent="0.35">
      <c r="E4" s="9">
        <v>1</v>
      </c>
      <c r="F4" s="9">
        <v>2</v>
      </c>
      <c r="G4" s="9">
        <v>3</v>
      </c>
      <c r="H4" s="9">
        <v>4</v>
      </c>
      <c r="I4" s="9">
        <v>5</v>
      </c>
    </row>
    <row r="5" spans="2:9" ht="20.149999999999999" customHeight="1" x14ac:dyDescent="0.35">
      <c r="B5" s="49" t="s">
        <v>60</v>
      </c>
      <c r="C5" s="9" t="s">
        <v>63</v>
      </c>
      <c r="D5" s="10">
        <v>1</v>
      </c>
      <c r="E5" s="18">
        <f>+$E$4+D5</f>
        <v>2</v>
      </c>
      <c r="F5" s="19">
        <f>+$F$4+D5</f>
        <v>3</v>
      </c>
      <c r="G5" s="19">
        <f>+$G$4+D5</f>
        <v>4</v>
      </c>
      <c r="H5" s="16">
        <f>$H$4+D5</f>
        <v>5</v>
      </c>
      <c r="I5" s="20">
        <f>$I$4+D5</f>
        <v>6</v>
      </c>
    </row>
    <row r="6" spans="2:9" ht="20.149999999999999" customHeight="1" x14ac:dyDescent="0.35">
      <c r="B6" s="49"/>
      <c r="C6" s="9" t="s">
        <v>66</v>
      </c>
      <c r="D6" s="10">
        <v>2</v>
      </c>
      <c r="E6" s="18">
        <f>+$E$4+D6</f>
        <v>3</v>
      </c>
      <c r="F6" s="19">
        <f>+$F$4+D6</f>
        <v>4</v>
      </c>
      <c r="G6" s="16">
        <f>+$G$4+D6</f>
        <v>5</v>
      </c>
      <c r="H6" s="20">
        <f>$H$4+D6</f>
        <v>6</v>
      </c>
      <c r="I6" s="20">
        <f>$I$4+D6</f>
        <v>7</v>
      </c>
    </row>
    <row r="7" spans="2:9" ht="20.149999999999999" customHeight="1" x14ac:dyDescent="0.35">
      <c r="B7" s="49"/>
      <c r="C7" s="9" t="s">
        <v>69</v>
      </c>
      <c r="D7" s="10">
        <v>3</v>
      </c>
      <c r="E7" s="18">
        <f>+$E$4+D7</f>
        <v>4</v>
      </c>
      <c r="F7" s="16">
        <f>+$F$4+D7</f>
        <v>5</v>
      </c>
      <c r="G7" s="20">
        <f>+$G$4+D7</f>
        <v>6</v>
      </c>
      <c r="H7" s="20">
        <f>$H$4+D7</f>
        <v>7</v>
      </c>
      <c r="I7" s="22">
        <f>$I$4+D7</f>
        <v>8</v>
      </c>
    </row>
    <row r="8" spans="2:9" ht="20.149999999999999" customHeight="1" x14ac:dyDescent="0.35">
      <c r="B8" s="49"/>
      <c r="C8" s="9" t="s">
        <v>72</v>
      </c>
      <c r="D8" s="10">
        <v>4</v>
      </c>
      <c r="E8" s="17">
        <f>+$E$4+D8</f>
        <v>5</v>
      </c>
      <c r="F8" s="20">
        <f>+$F$4+D8</f>
        <v>6</v>
      </c>
      <c r="G8" s="20">
        <f>+$G$4+D8</f>
        <v>7</v>
      </c>
      <c r="H8" s="22">
        <f>$H$4+D8</f>
        <v>8</v>
      </c>
      <c r="I8" s="22">
        <f>$I$4+D8</f>
        <v>9</v>
      </c>
    </row>
    <row r="9" spans="2:9" ht="20.149999999999999" customHeight="1" x14ac:dyDescent="0.35">
      <c r="B9" s="49"/>
      <c r="C9" s="9" t="s">
        <v>75</v>
      </c>
      <c r="D9" s="10">
        <v>5</v>
      </c>
      <c r="E9" s="21">
        <f>+$E$4+D9</f>
        <v>6</v>
      </c>
      <c r="F9" s="20">
        <f>+$F$4+D9</f>
        <v>7</v>
      </c>
      <c r="G9" s="22">
        <f>+$G$4+D9</f>
        <v>8</v>
      </c>
      <c r="H9" s="22">
        <f>$H$4+D9</f>
        <v>9</v>
      </c>
      <c r="I9" s="22">
        <f>$I$4+D9</f>
        <v>10</v>
      </c>
    </row>
  </sheetData>
  <mergeCells count="2">
    <mergeCell ref="E2:I2"/>
    <mergeCell ref="B5:B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2" sqref="E22"/>
    </sheetView>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Ejecutor</vt:lpstr>
      <vt:lpstr>Descriptores Impacto</vt:lpstr>
      <vt:lpstr>Descriptores Probabilidad</vt:lpstr>
      <vt:lpstr>Matriz</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Rincon</dc:creator>
  <cp:lastModifiedBy>Paola Rincón</cp:lastModifiedBy>
  <dcterms:created xsi:type="dcterms:W3CDTF">2026-08-18T17:47:19Z</dcterms:created>
  <dcterms:modified xsi:type="dcterms:W3CDTF">2026-09-15T05:31:48Z</dcterms:modified>
</cp:coreProperties>
</file>